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<sst xmlns="http://schemas.openxmlformats.org/spreadsheetml/2006/main" count="572" uniqueCount="242">
  <si>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</si>
  <si>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</si>
  <si>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</si>
  <si>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</si>
  <si>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</si>
  <si>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</si>
  <si>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</si>
  <si>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</si>
  <si>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</si>
  <si>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</si>
  <si>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</si>
  <si>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</si>
  <si>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</si>
  <si>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</si>
  <si>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</si>
  <si>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</si>
  <si>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</si>
  <si>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</si>
  <si>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</si>
  <si>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</si>
  <si>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</si>
  <si>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</si>
  <si>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</si>
  <si>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</si>
  <si>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</si>
  <si>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</si>
  <si>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</si>
  <si>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</si>
  <si>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</si>
  <si>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</si>
  <si>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</si>
  <si>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</si>
  <si>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</si>
  <si>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</si>
  <si>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</si>
  <si>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</si>
  <si>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</si>
  <si>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</si>
  <si>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</si>
  <si>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</si>
  <si>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</si>
  <si>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</si>
  <si>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</si>
  <si>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</si>
  <si>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</si>
  <si>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</si>
  <si>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</si>
  <si>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</si>
  <si>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</si>
  <si>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</si>
  <si>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</si>
  <si>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</si>
  <si>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</si>
  <si>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</si>
  <si>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</si>
  <si>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10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</si>
  <si>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</si>
  <si>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</si>
  <si>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</si>
  <si>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</si>
  <si>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</si>
  <si>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</si>
  <si>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</si>
  <si>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</si>
  <si>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</si>
  <si>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</si>
  <si>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</si>
  <si>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 xml:space="preserve"> 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</si>
  <si>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</si>
  <si>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</si>
  <si>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14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</si>
  <si>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</si>
  <si>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</si>
  <si>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</si>
  <si>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</si>
  <si>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</si>
  <si>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</si>
  <si>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</si>
  <si>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</si>
  <si>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</si>
  <si>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</si>
  <si>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</si>
  <si>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</si>
  <si>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</si>
  <si>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</si>
  <si>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</si>
  <si>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</si>
  <si>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</si>
  <si>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</si>
  <si>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</si>
  <si>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</si>
  <si>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</si>
  <si>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</si>
  <si>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</si>
  <si>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</si>
  <si>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</si>
  <si>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</si>
  <si>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</si>
  <si>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</si>
  <si>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</si>
  <si>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</si>
  <si>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</si>
  <si>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</si>
  <si>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</si>
  <si>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</si>
  <si>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</si>
  <si>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</si>
  <si>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</si>
  <si>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</si>
  <si>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</si>
  <si>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2.2</t>
  </si>
  <si>
    <t>2.3</t>
  </si>
  <si>
    <t>2.4</t>
  </si>
  <si>
    <t>2.5</t>
  </si>
  <si>
    <t>2.6</t>
  </si>
  <si>
    <t>3.1</t>
  </si>
  <si>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</si>
  <si>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</si>
  <si>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</si>
  <si>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</si>
  <si>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</si>
  <si>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</si>
  <si>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</si>
  <si>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</si>
  <si>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4.2</t>
  </si>
  <si>
    <t>4.3</t>
  </si>
  <si>
    <t>4.4</t>
  </si>
  <si>
    <t>4.5</t>
  </si>
  <si>
    <t>4.6</t>
  </si>
  <si>
    <t>5.1</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</si>
  <si>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</si>
  <si>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5.2</t>
  </si>
  <si>
    <t>5.3</t>
  </si>
  <si>
    <t>5.4</t>
  </si>
  <si>
    <t>5.5</t>
  </si>
  <si>
    <t>5.6</t>
  </si>
  <si>
    <t>6.1</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</si>
  <si>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</si>
  <si>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</si>
  <si>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</si>
  <si>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</si>
  <si>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</si>
  <si>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</si>
  <si>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</si>
  <si>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</si>
  <si>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</si>
  <si>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</si>
  <si>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</si>
  <si>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</si>
  <si>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</si>
  <si>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</si>
  <si>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</si>
  <si>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</si>
  <si>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</si>
  <si>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</si>
  <si>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</si>
  <si>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</si>
  <si>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</si>
  <si>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</si>
  <si>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</si>
  <si>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</si>
  <si>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</si>
  <si>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</si>
  <si>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</si>
  <si>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</si>
  <si>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</si>
  <si>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</si>
  <si>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</si>
  <si>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</si>
  <si>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</si>
  <si>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</si>
  <si>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</si>
  <si>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</si>
  <si>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</si>
  <si>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</si>
  <si>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</si>
  <si>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</si>
  <si>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</si>
  <si>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</si>
  <si>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</si>
  <si>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</si>
  <si>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</si>
  <si>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</si>
  <si>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</si>
  <si>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</si>
  <si>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</si>
  <si>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</si>
  <si>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</si>
  <si>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</si>
  <si>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</si>
  <si>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</si>
  <si>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</si>
  <si>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</si>
  <si>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</si>
  <si>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</si>
  <si>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</si>
  <si>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</si>
  <si>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</si>
  <si>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</si>
  <si>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</si>
  <si>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</si>
  <si>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</si>
  <si>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</si>
  <si>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</si>
  <si>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</si>
  <si>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</si>
  <si>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</si>
  <si>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</si>
  <si>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</si>
  <si>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</si>
  <si>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</si>
  <si>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</si>
  <si>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</si>
  <si>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</si>
  <si>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</si>
  <si>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</si>
  <si>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</si>
  <si>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</si>
  <si>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19.1</t>
  </si>
  <si>
    <t>19.2</t>
  </si>
  <si>
    <t>19.3</t>
  </si>
  <si>
    <t>19.4</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</si>
  <si>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</si>
  <si>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</si>
  <si>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</si>
  <si>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</si>
  <si>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</si>
  <si>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</si>
  <si>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</si>
  <si>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</si>
  <si>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</si>
  <si>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</si>
  <si>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</si>
  <si>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</si>
  <si>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</si>
  <si>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</si>
  <si>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Удомельского городского округа</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</si>
  <si>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t>
    </r>
  </si>
  <si>
    <t>Министр социальной защиты населения Тверской области
_______________ В.И. Новикова
"29" февраля 2024 г.</t>
  </si>
  <si>
    <t xml:space="preserve">______________А.Н.Орлова                           "22" февраля  2024 г.
</t>
  </si>
  <si>
    <t xml:space="preserve">Уменьшилось  количество получателей данных  видов услуг </t>
  </si>
  <si>
    <t xml:space="preserve">Уменьшилось  количество получателей данных  видов работ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</si>
</sst>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2">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sz val="11"/>
      <name val="Times New Roman"/>
      <family val="1"/>
    </font>
    <font>
      <sz val="11"/>
      <color indexed="8"/>
      <name val="Times New Roman"/>
      <family val="1"/>
    </font>
    <font>
      <sz val="14"/>
      <color indexed="8"/>
      <name val="Times New Roman"/>
      <family val="1"/>
    </font>
    <font>
      <sz val="14"/>
      <color indexed="18"/>
      <name val="Times New Roman"/>
      <family val="1"/>
    </font>
    <font>
      <sz val="14"/>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i/>
      <sz val="11"/>
      <name val="Times New Roman"/>
      <family val="1"/>
    </font>
    <font>
      <b/>
      <sz val="10"/>
      <name val="Times New Roman"/>
      <family val="1"/>
    </font>
    <font>
      <b/>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0" borderId="0">
      <alignment/>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43"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6" fillId="31" borderId="0" applyNumberFormat="0" applyBorder="0" applyAlignment="0" applyProtection="0"/>
  </cellStyleXfs>
  <cellXfs count="71">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7" fillId="0" borderId="0" xfId="0" applyFont="1" applyFill="1" applyAlignment="1">
      <alignment/>
    </xf>
    <xf numFmtId="0" fontId="57" fillId="0" borderId="0" xfId="0" applyFont="1" applyFill="1" applyAlignment="1">
      <alignment wrapText="1"/>
    </xf>
    <xf numFmtId="2" fontId="57" fillId="0" borderId="0" xfId="0" applyNumberFormat="1" applyFont="1" applyFill="1" applyAlignment="1">
      <alignment/>
    </xf>
    <xf numFmtId="0" fontId="57"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4" fontId="10" fillId="0" borderId="10" xfId="0" applyNumberFormat="1" applyFont="1" applyFill="1" applyBorder="1" applyAlignment="1">
      <alignment vertical="center" wrapText="1"/>
    </xf>
    <xf numFmtId="49" fontId="59" fillId="0" borderId="13"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189" fontId="9"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7"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60" fillId="0" borderId="10" xfId="0" applyNumberFormat="1" applyFont="1" applyFill="1" applyBorder="1" applyAlignment="1">
      <alignment horizontal="center" vertical="center" wrapText="1"/>
    </xf>
    <xf numFmtId="2" fontId="16" fillId="0" borderId="10" xfId="0" applyNumberFormat="1" applyFont="1" applyFill="1" applyBorder="1" applyAlignment="1">
      <alignment horizontal="center" vertical="center" wrapText="1"/>
    </xf>
    <xf numFmtId="186" fontId="16" fillId="0" borderId="10" xfId="0" applyNumberFormat="1" applyFont="1" applyFill="1" applyBorder="1" applyAlignment="1">
      <alignment horizontal="center" wrapText="1"/>
    </xf>
    <xf numFmtId="0" fontId="2" fillId="0" borderId="14"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1" fillId="0" borderId="12"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7"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7"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61" fillId="0" borderId="12" xfId="0" applyNumberFormat="1" applyFont="1" applyFill="1" applyBorder="1" applyAlignment="1">
      <alignment horizontal="center" vertical="center" wrapText="1"/>
    </xf>
    <xf numFmtId="4" fontId="57" fillId="0" borderId="10" xfId="0" applyNumberFormat="1" applyFont="1" applyFill="1" applyBorder="1" applyAlignment="1">
      <alignment horizontal="center" vertical="center" wrapText="1"/>
    </xf>
    <xf numFmtId="0" fontId="57" fillId="0" borderId="0" xfId="0" applyFont="1" applyFill="1" applyBorder="1" applyAlignment="1">
      <alignment/>
    </xf>
    <xf numFmtId="0" fontId="57"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2" borderId="0" xfId="0" applyFont="1" applyFill="1" applyAlignment="1">
      <alignment horizontal="left" vertical="top" wrapText="1"/>
    </xf>
    <xf numFmtId="0" fontId="2" fillId="0" borderId="0" xfId="0" applyFont="1" applyFill="1" applyBorder="1" applyAlignment="1">
      <alignment horizontal="center" vertical="center"/>
    </xf>
    <xf numFmtId="0" fontId="6" fillId="0" borderId="19" xfId="0" applyFont="1" applyFill="1" applyBorder="1" applyAlignment="1">
      <alignment horizontal="left" vertical="top"/>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34400"/>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0012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34400"/>
          <a:ext cx="13049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51</xdr:row>
      <xdr:rowOff>0</xdr:rowOff>
    </xdr:from>
    <xdr:to>
      <xdr:col>3</xdr:col>
      <xdr:colOff>2105025</xdr:colOff>
      <xdr:row>51</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1576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9"/>
  <sheetViews>
    <sheetView tabSelected="1" view="pageBreakPreview" zoomScale="51" zoomScaleNormal="60" zoomScaleSheetLayoutView="51" workbookViewId="0" topLeftCell="A1">
      <selection activeCell="L26" sqref="L26"/>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8" t="s">
        <v>16</v>
      </c>
      <c r="C1" s="11"/>
      <c r="F1" s="28" t="s">
        <v>24</v>
      </c>
      <c r="G1" s="29"/>
    </row>
    <row r="2" spans="2:7" ht="30" customHeight="1">
      <c r="B2" s="1" t="s">
        <v>17</v>
      </c>
      <c r="C2" s="13"/>
      <c r="F2" s="66" t="s">
        <v>238</v>
      </c>
      <c r="G2" s="29"/>
    </row>
    <row r="3" spans="2:7" ht="38.25">
      <c r="B3" s="2" t="s">
        <v>236</v>
      </c>
      <c r="C3" s="13"/>
      <c r="F3" s="66"/>
      <c r="G3" s="29"/>
    </row>
    <row r="4" spans="2:7" ht="72" customHeight="1">
      <c r="B4" s="2" t="s">
        <v>239</v>
      </c>
      <c r="C4" s="13"/>
      <c r="F4" s="66"/>
      <c r="G4" s="29"/>
    </row>
    <row r="5" spans="1:7" ht="12.75">
      <c r="A5" s="56" t="s">
        <v>4</v>
      </c>
      <c r="B5" s="56"/>
      <c r="C5" s="56"/>
      <c r="D5" s="56"/>
      <c r="E5" s="56"/>
      <c r="F5" s="56"/>
      <c r="G5" s="56"/>
    </row>
    <row r="6" spans="1:7" ht="12.75">
      <c r="A6" s="67" t="s">
        <v>18</v>
      </c>
      <c r="B6" s="67"/>
      <c r="C6" s="67"/>
      <c r="D6" s="67"/>
      <c r="E6" s="67"/>
      <c r="F6" s="67"/>
      <c r="G6" s="67"/>
    </row>
    <row r="7" spans="1:7" ht="12.75">
      <c r="A7" s="69" t="str">
        <f>B3</f>
        <v>"Комплексный центр социального обслуживания населения" Удомельского городского округа</v>
      </c>
      <c r="B7" s="70"/>
      <c r="C7" s="70"/>
      <c r="D7" s="70"/>
      <c r="E7" s="70"/>
      <c r="F7" s="70"/>
      <c r="G7" s="70"/>
    </row>
    <row r="8" spans="1:7" ht="12.75">
      <c r="A8" s="56" t="s">
        <v>2</v>
      </c>
      <c r="B8" s="56"/>
      <c r="C8" s="56"/>
      <c r="D8" s="56"/>
      <c r="E8" s="56"/>
      <c r="F8" s="56"/>
      <c r="G8" s="56"/>
    </row>
    <row r="9" spans="1:7" ht="12.75">
      <c r="A9" s="56"/>
      <c r="B9" s="56"/>
      <c r="C9" s="56"/>
      <c r="D9" s="56"/>
      <c r="E9" s="56"/>
      <c r="F9" s="56"/>
      <c r="G9" s="56"/>
    </row>
    <row r="10" spans="1:8" ht="12.75">
      <c r="A10" s="56" t="s">
        <v>237</v>
      </c>
      <c r="B10" s="56"/>
      <c r="C10" s="56"/>
      <c r="D10" s="56"/>
      <c r="E10" s="56"/>
      <c r="F10" s="56"/>
      <c r="G10" s="56"/>
      <c r="H10" s="10"/>
    </row>
    <row r="11" spans="1:7" ht="12.75">
      <c r="A11" s="56"/>
      <c r="B11" s="56"/>
      <c r="C11" s="56"/>
      <c r="D11" s="56"/>
      <c r="E11" s="56"/>
      <c r="F11" s="56"/>
      <c r="G11" s="56"/>
    </row>
    <row r="12" spans="1:7" ht="11.25" customHeight="1">
      <c r="A12" s="56"/>
      <c r="B12" s="56"/>
      <c r="C12" s="56"/>
      <c r="D12" s="56"/>
      <c r="E12" s="56"/>
      <c r="F12" s="56"/>
      <c r="G12" s="56"/>
    </row>
    <row r="13" spans="1:7" ht="12.75">
      <c r="A13" s="56" t="s">
        <v>5</v>
      </c>
      <c r="B13" s="56"/>
      <c r="C13" s="56"/>
      <c r="D13" s="56"/>
      <c r="E13" s="56"/>
      <c r="F13" s="56"/>
      <c r="G13" s="56"/>
    </row>
    <row r="14" spans="1:7" ht="12.75">
      <c r="A14" s="56" t="s">
        <v>1</v>
      </c>
      <c r="B14" s="56"/>
      <c r="C14" s="56"/>
      <c r="D14" s="56"/>
      <c r="E14" s="56"/>
      <c r="F14" s="56"/>
      <c r="G14" s="56"/>
    </row>
    <row r="15" spans="2:6" ht="12.75">
      <c r="B15" s="68"/>
      <c r="C15" s="68"/>
      <c r="D15" s="68"/>
      <c r="E15" s="68"/>
      <c r="F15" s="14"/>
    </row>
    <row r="16" spans="1:7" ht="178.5" customHeight="1">
      <c r="A16" s="3" t="s">
        <v>0</v>
      </c>
      <c r="B16" s="3" t="s">
        <v>13</v>
      </c>
      <c r="C16" s="3" t="s">
        <v>54</v>
      </c>
      <c r="D16" s="3" t="s">
        <v>14</v>
      </c>
      <c r="E16" s="3" t="s">
        <v>15</v>
      </c>
      <c r="F16" s="3" t="s">
        <v>11</v>
      </c>
      <c r="G16" s="4" t="s">
        <v>3</v>
      </c>
    </row>
    <row r="17" spans="1:8" ht="24.75" customHeight="1">
      <c r="A17" s="3">
        <v>1</v>
      </c>
      <c r="B17" s="3">
        <v>2</v>
      </c>
      <c r="C17" s="3">
        <v>3</v>
      </c>
      <c r="D17" s="3">
        <v>4</v>
      </c>
      <c r="E17" s="3">
        <v>5</v>
      </c>
      <c r="F17" s="3" t="s">
        <v>12</v>
      </c>
      <c r="G17" s="3">
        <v>7</v>
      </c>
      <c r="H17" s="15"/>
    </row>
    <row r="18" spans="1:7" ht="15">
      <c r="A18" s="5">
        <v>1</v>
      </c>
      <c r="B18" s="19">
        <v>22402644</v>
      </c>
      <c r="C18" s="19">
        <v>1241043.99</v>
      </c>
      <c r="D18" s="5">
        <v>0</v>
      </c>
      <c r="E18" s="19">
        <v>22845014.28</v>
      </c>
      <c r="F18" s="5">
        <f>E18/(B18+C18+D18)</f>
        <v>0.9662204259192647</v>
      </c>
      <c r="G18" s="5"/>
    </row>
    <row r="19" spans="1:7" ht="12.75">
      <c r="A19" s="6"/>
      <c r="B19" s="6"/>
      <c r="C19" s="6"/>
      <c r="D19" s="6"/>
      <c r="E19" s="6"/>
      <c r="F19" s="6"/>
      <c r="G19" s="6"/>
    </row>
    <row r="20" spans="1:7" ht="12.75">
      <c r="A20" s="56" t="s">
        <v>6</v>
      </c>
      <c r="B20" s="56"/>
      <c r="C20" s="56"/>
      <c r="D20" s="56"/>
      <c r="E20" s="56"/>
      <c r="F20" s="56"/>
      <c r="G20" s="56"/>
    </row>
    <row r="21" spans="1:7" ht="12.75">
      <c r="A21" s="56" t="s">
        <v>7</v>
      </c>
      <c r="B21" s="56"/>
      <c r="C21" s="56"/>
      <c r="D21" s="56"/>
      <c r="E21" s="56"/>
      <c r="F21" s="56"/>
      <c r="G21" s="56"/>
    </row>
    <row r="22" spans="6:11" ht="14.25" customHeight="1">
      <c r="F22" s="16"/>
      <c r="G22" s="14"/>
      <c r="H22" s="17"/>
      <c r="I22" s="14"/>
      <c r="J22" s="14"/>
      <c r="K22" s="14"/>
    </row>
    <row r="23" spans="1:12" ht="114.75" customHeight="1">
      <c r="A23" s="57" t="s">
        <v>0</v>
      </c>
      <c r="B23" s="60" t="s">
        <v>26</v>
      </c>
      <c r="C23" s="60" t="s">
        <v>27</v>
      </c>
      <c r="D23" s="60" t="s">
        <v>28</v>
      </c>
      <c r="E23" s="60" t="s">
        <v>29</v>
      </c>
      <c r="F23" s="60" t="s">
        <v>8</v>
      </c>
      <c r="G23" s="60" t="s">
        <v>9</v>
      </c>
      <c r="H23" s="60" t="s">
        <v>43</v>
      </c>
      <c r="I23" s="60" t="s">
        <v>30</v>
      </c>
      <c r="J23" s="60" t="s">
        <v>19</v>
      </c>
      <c r="K23" s="60" t="s">
        <v>31</v>
      </c>
      <c r="L23" s="60" t="s">
        <v>10</v>
      </c>
    </row>
    <row r="24" spans="1:12" ht="97.5" customHeight="1">
      <c r="A24" s="57"/>
      <c r="B24" s="61"/>
      <c r="C24" s="61"/>
      <c r="D24" s="61"/>
      <c r="E24" s="61"/>
      <c r="F24" s="61"/>
      <c r="G24" s="61"/>
      <c r="H24" s="61"/>
      <c r="I24" s="61"/>
      <c r="J24" s="61"/>
      <c r="K24" s="61"/>
      <c r="L24" s="61"/>
    </row>
    <row r="25" spans="1:12" ht="12.75">
      <c r="A25" s="3">
        <v>1</v>
      </c>
      <c r="B25" s="3">
        <v>2</v>
      </c>
      <c r="C25" s="3">
        <v>3</v>
      </c>
      <c r="D25" s="3">
        <v>4</v>
      </c>
      <c r="E25" s="3">
        <v>5</v>
      </c>
      <c r="F25" s="3">
        <v>6</v>
      </c>
      <c r="G25" s="3">
        <v>7</v>
      </c>
      <c r="H25" s="7">
        <v>8</v>
      </c>
      <c r="I25" s="3">
        <v>9</v>
      </c>
      <c r="J25" s="3">
        <v>10</v>
      </c>
      <c r="K25" s="3">
        <v>11</v>
      </c>
      <c r="L25" s="3">
        <v>12</v>
      </c>
    </row>
    <row r="26" spans="1:13" ht="63.75">
      <c r="A26" s="3">
        <v>1</v>
      </c>
      <c r="B26" s="20" t="s">
        <v>33</v>
      </c>
      <c r="C26" s="18" t="s">
        <v>60</v>
      </c>
      <c r="D26" s="5" t="s">
        <v>20</v>
      </c>
      <c r="E26" s="5" t="s">
        <v>32</v>
      </c>
      <c r="F26" s="25">
        <v>153</v>
      </c>
      <c r="G26" s="30">
        <v>137</v>
      </c>
      <c r="H26" s="31">
        <f aca="true" t="shared" si="0" ref="H26:H44">ROUND(G26/F26,2)</f>
        <v>0.9</v>
      </c>
      <c r="I26" s="32">
        <v>3659028.66</v>
      </c>
      <c r="J26" s="24">
        <f aca="true" t="shared" si="1" ref="J26:J44">I26/SUM($I$26:$I$44)</f>
        <v>0.16633804325898197</v>
      </c>
      <c r="K26" s="62">
        <f>SUM(H26*J26,H27*J27,H28*J28,H29*J29,H30*J30,H31*J31,H32*J32,H33*J33,H34*J34,H35*J35,H36*J36,H37*J37,H38*J38,H39*J39,H40*J40,H41*J41,H42*J42,H43*J43,H44*J44)</f>
        <v>0.9607995890483311</v>
      </c>
      <c r="L26" s="26" t="s">
        <v>240</v>
      </c>
      <c r="M26" s="10">
        <f aca="true" t="shared" si="2" ref="M26:M31">G26+G37</f>
        <v>167</v>
      </c>
    </row>
    <row r="27" spans="1:13" ht="90">
      <c r="A27" s="3">
        <v>2</v>
      </c>
      <c r="B27" s="20" t="s">
        <v>34</v>
      </c>
      <c r="C27" s="18" t="s">
        <v>61</v>
      </c>
      <c r="D27" s="19" t="s">
        <v>20</v>
      </c>
      <c r="E27" s="5" t="s">
        <v>32</v>
      </c>
      <c r="F27" s="25">
        <v>153</v>
      </c>
      <c r="G27" s="30">
        <v>137</v>
      </c>
      <c r="H27" s="31">
        <f t="shared" si="0"/>
        <v>0.9</v>
      </c>
      <c r="I27" s="32">
        <v>3851286.93</v>
      </c>
      <c r="J27" s="24">
        <f t="shared" si="1"/>
        <v>0.1750780306719685</v>
      </c>
      <c r="K27" s="62"/>
      <c r="L27" s="26" t="s">
        <v>240</v>
      </c>
      <c r="M27" s="10">
        <f t="shared" si="2"/>
        <v>167</v>
      </c>
    </row>
    <row r="28" spans="1:13" ht="90">
      <c r="A28" s="3">
        <v>3</v>
      </c>
      <c r="B28" s="20" t="s">
        <v>35</v>
      </c>
      <c r="C28" s="18" t="s">
        <v>62</v>
      </c>
      <c r="D28" s="19" t="s">
        <v>20</v>
      </c>
      <c r="E28" s="5" t="s">
        <v>32</v>
      </c>
      <c r="F28" s="25">
        <v>110</v>
      </c>
      <c r="G28" s="30">
        <v>110</v>
      </c>
      <c r="H28" s="31">
        <f t="shared" si="0"/>
        <v>1</v>
      </c>
      <c r="I28" s="32">
        <v>2727715.1</v>
      </c>
      <c r="J28" s="24">
        <f t="shared" si="1"/>
        <v>0.1240008850605664</v>
      </c>
      <c r="K28" s="62"/>
      <c r="L28" s="34"/>
      <c r="M28" s="10">
        <f t="shared" si="2"/>
        <v>140</v>
      </c>
    </row>
    <row r="29" spans="1:13" ht="90">
      <c r="A29" s="3">
        <v>4</v>
      </c>
      <c r="B29" s="20" t="s">
        <v>46</v>
      </c>
      <c r="C29" s="18" t="s">
        <v>63</v>
      </c>
      <c r="D29" s="19" t="s">
        <v>20</v>
      </c>
      <c r="E29" s="5" t="s">
        <v>32</v>
      </c>
      <c r="F29" s="25">
        <v>70</v>
      </c>
      <c r="G29" s="30">
        <v>70</v>
      </c>
      <c r="H29" s="31">
        <f t="shared" si="0"/>
        <v>1</v>
      </c>
      <c r="I29" s="32">
        <v>1690706.5</v>
      </c>
      <c r="J29" s="24">
        <f t="shared" si="1"/>
        <v>0.0768588707734369</v>
      </c>
      <c r="K29" s="62"/>
      <c r="L29" s="34"/>
      <c r="M29" s="10">
        <f t="shared" si="2"/>
        <v>100</v>
      </c>
    </row>
    <row r="30" spans="1:13" ht="90">
      <c r="A30" s="3">
        <v>5</v>
      </c>
      <c r="B30" s="22" t="s">
        <v>47</v>
      </c>
      <c r="C30" s="18" t="s">
        <v>64</v>
      </c>
      <c r="D30" s="19" t="s">
        <v>20</v>
      </c>
      <c r="E30" s="5" t="s">
        <v>32</v>
      </c>
      <c r="F30" s="25">
        <v>38</v>
      </c>
      <c r="G30" s="30">
        <v>38</v>
      </c>
      <c r="H30" s="31">
        <f t="shared" si="0"/>
        <v>1</v>
      </c>
      <c r="I30" s="32">
        <v>876647.46</v>
      </c>
      <c r="J30" s="24">
        <f t="shared" si="1"/>
        <v>0.039852058202888375</v>
      </c>
      <c r="K30" s="62"/>
      <c r="L30" s="34"/>
      <c r="M30" s="10">
        <f t="shared" si="2"/>
        <v>68</v>
      </c>
    </row>
    <row r="31" spans="1:13" ht="120">
      <c r="A31" s="3">
        <v>6</v>
      </c>
      <c r="B31" s="22" t="s">
        <v>48</v>
      </c>
      <c r="C31" s="18" t="s">
        <v>65</v>
      </c>
      <c r="D31" s="19" t="s">
        <v>20</v>
      </c>
      <c r="E31" s="5" t="s">
        <v>32</v>
      </c>
      <c r="F31" s="25">
        <v>10</v>
      </c>
      <c r="G31" s="30">
        <v>10</v>
      </c>
      <c r="H31" s="31">
        <f t="shared" si="0"/>
        <v>1</v>
      </c>
      <c r="I31" s="32">
        <v>203892.8</v>
      </c>
      <c r="J31" s="24">
        <f t="shared" si="1"/>
        <v>0.009268888696432062</v>
      </c>
      <c r="K31" s="62"/>
      <c r="L31" s="34"/>
      <c r="M31" s="10">
        <f t="shared" si="2"/>
        <v>40</v>
      </c>
    </row>
    <row r="32" spans="1:12" ht="90">
      <c r="A32" s="3">
        <v>7</v>
      </c>
      <c r="B32" s="20" t="s">
        <v>36</v>
      </c>
      <c r="C32" s="18" t="s">
        <v>66</v>
      </c>
      <c r="D32" s="19" t="s">
        <v>20</v>
      </c>
      <c r="E32" s="5" t="s">
        <v>32</v>
      </c>
      <c r="F32" s="25">
        <v>2750</v>
      </c>
      <c r="G32" s="30">
        <v>2780</v>
      </c>
      <c r="H32" s="31">
        <f t="shared" si="0"/>
        <v>1.01</v>
      </c>
      <c r="I32" s="32">
        <v>2474615</v>
      </c>
      <c r="J32" s="24">
        <f t="shared" si="1"/>
        <v>0.1124950513285473</v>
      </c>
      <c r="K32" s="62"/>
      <c r="L32" s="26"/>
    </row>
    <row r="33" spans="1:12" ht="90">
      <c r="A33" s="3">
        <v>8</v>
      </c>
      <c r="B33" s="20" t="s">
        <v>44</v>
      </c>
      <c r="C33" s="18" t="s">
        <v>67</v>
      </c>
      <c r="D33" s="19" t="s">
        <v>45</v>
      </c>
      <c r="E33" s="5" t="s">
        <v>32</v>
      </c>
      <c r="F33" s="25">
        <v>0</v>
      </c>
      <c r="G33" s="30">
        <v>0</v>
      </c>
      <c r="H33" s="31">
        <v>0</v>
      </c>
      <c r="I33" s="32">
        <v>0</v>
      </c>
      <c r="J33" s="24">
        <f t="shared" si="1"/>
        <v>0</v>
      </c>
      <c r="K33" s="62"/>
      <c r="L33" s="26"/>
    </row>
    <row r="34" spans="1:12" ht="75">
      <c r="A34" s="3">
        <v>9</v>
      </c>
      <c r="B34" s="20" t="s">
        <v>37</v>
      </c>
      <c r="C34" s="18" t="s">
        <v>68</v>
      </c>
      <c r="D34" s="18" t="s">
        <v>23</v>
      </c>
      <c r="E34" s="5" t="s">
        <v>32</v>
      </c>
      <c r="F34" s="25">
        <v>275</v>
      </c>
      <c r="G34" s="30">
        <v>278</v>
      </c>
      <c r="H34" s="31">
        <f t="shared" si="0"/>
        <v>1.01</v>
      </c>
      <c r="I34" s="32">
        <v>247461.5</v>
      </c>
      <c r="J34" s="24">
        <f t="shared" si="1"/>
        <v>0.011249505132854729</v>
      </c>
      <c r="K34" s="62"/>
      <c r="L34" s="34"/>
    </row>
    <row r="35" spans="1:12" ht="75">
      <c r="A35" s="3">
        <v>10</v>
      </c>
      <c r="B35" s="20" t="s">
        <v>38</v>
      </c>
      <c r="C35" s="18" t="s">
        <v>55</v>
      </c>
      <c r="D35" s="19" t="s">
        <v>22</v>
      </c>
      <c r="E35" s="5" t="s">
        <v>32</v>
      </c>
      <c r="F35" s="25">
        <v>0</v>
      </c>
      <c r="G35" s="30">
        <v>0</v>
      </c>
      <c r="H35" s="31">
        <v>0</v>
      </c>
      <c r="I35" s="32">
        <v>0</v>
      </c>
      <c r="J35" s="24">
        <f t="shared" si="1"/>
        <v>0</v>
      </c>
      <c r="K35" s="62"/>
      <c r="L35" s="34"/>
    </row>
    <row r="36" spans="1:12" ht="75">
      <c r="A36" s="3">
        <v>11</v>
      </c>
      <c r="B36" s="20" t="s">
        <v>39</v>
      </c>
      <c r="C36" s="18" t="s">
        <v>69</v>
      </c>
      <c r="D36" s="19" t="s">
        <v>21</v>
      </c>
      <c r="E36" s="5" t="s">
        <v>32</v>
      </c>
      <c r="F36" s="25">
        <v>245</v>
      </c>
      <c r="G36" s="30">
        <v>246</v>
      </c>
      <c r="H36" s="31">
        <f t="shared" si="0"/>
        <v>1</v>
      </c>
      <c r="I36" s="32">
        <v>220465.7</v>
      </c>
      <c r="J36" s="24">
        <f t="shared" si="1"/>
        <v>0.01002228639108876</v>
      </c>
      <c r="K36" s="62"/>
      <c r="L36" s="34"/>
    </row>
    <row r="37" spans="1:12" ht="99.75" customHeight="1">
      <c r="A37" s="3">
        <v>12</v>
      </c>
      <c r="B37" s="20" t="s">
        <v>40</v>
      </c>
      <c r="C37" s="18" t="s">
        <v>56</v>
      </c>
      <c r="D37" s="19" t="s">
        <v>20</v>
      </c>
      <c r="E37" s="5" t="s">
        <v>32</v>
      </c>
      <c r="F37" s="25">
        <v>30</v>
      </c>
      <c r="G37" s="30">
        <v>30</v>
      </c>
      <c r="H37" s="31">
        <f t="shared" si="0"/>
        <v>1</v>
      </c>
      <c r="I37" s="32">
        <v>786258.3</v>
      </c>
      <c r="J37" s="24">
        <f t="shared" si="1"/>
        <v>0.035743001564282256</v>
      </c>
      <c r="K37" s="62"/>
      <c r="L37" s="34"/>
    </row>
    <row r="38" spans="1:12" ht="90">
      <c r="A38" s="3">
        <v>13</v>
      </c>
      <c r="B38" s="20" t="s">
        <v>41</v>
      </c>
      <c r="C38" s="18" t="s">
        <v>57</v>
      </c>
      <c r="D38" s="19" t="s">
        <v>20</v>
      </c>
      <c r="E38" s="5" t="s">
        <v>32</v>
      </c>
      <c r="F38" s="25">
        <v>30</v>
      </c>
      <c r="G38" s="30">
        <v>30</v>
      </c>
      <c r="H38" s="31">
        <f t="shared" si="0"/>
        <v>1</v>
      </c>
      <c r="I38" s="32">
        <v>765384</v>
      </c>
      <c r="J38" s="24">
        <f t="shared" si="1"/>
        <v>0.03479406387096532</v>
      </c>
      <c r="K38" s="62"/>
      <c r="L38" s="34"/>
    </row>
    <row r="39" spans="1:12" ht="95.25" customHeight="1">
      <c r="A39" s="3">
        <v>14</v>
      </c>
      <c r="B39" s="20" t="s">
        <v>42</v>
      </c>
      <c r="C39" s="18" t="s">
        <v>70</v>
      </c>
      <c r="D39" s="19" t="s">
        <v>20</v>
      </c>
      <c r="E39" s="5" t="s">
        <v>32</v>
      </c>
      <c r="F39" s="25">
        <v>30</v>
      </c>
      <c r="G39" s="30">
        <v>30</v>
      </c>
      <c r="H39" s="31">
        <f t="shared" si="0"/>
        <v>1</v>
      </c>
      <c r="I39" s="32">
        <v>754637.4</v>
      </c>
      <c r="J39" s="24">
        <f t="shared" si="1"/>
        <v>0.03430552754567538</v>
      </c>
      <c r="K39" s="62"/>
      <c r="L39" s="34"/>
    </row>
    <row r="40" spans="1:12" ht="90">
      <c r="A40" s="3">
        <v>15</v>
      </c>
      <c r="B40" s="20" t="s">
        <v>49</v>
      </c>
      <c r="C40" s="18" t="s">
        <v>71</v>
      </c>
      <c r="D40" s="19" t="s">
        <v>20</v>
      </c>
      <c r="E40" s="5" t="s">
        <v>32</v>
      </c>
      <c r="F40" s="25">
        <v>30</v>
      </c>
      <c r="G40" s="30">
        <v>30</v>
      </c>
      <c r="H40" s="31">
        <f t="shared" si="0"/>
        <v>1</v>
      </c>
      <c r="I40" s="32">
        <v>736343.1</v>
      </c>
      <c r="J40" s="24">
        <f t="shared" si="1"/>
        <v>0.0334738756654759</v>
      </c>
      <c r="K40" s="62"/>
      <c r="L40" s="34"/>
    </row>
    <row r="41" spans="1:12" ht="90">
      <c r="A41" s="3">
        <v>16</v>
      </c>
      <c r="B41" s="20" t="s">
        <v>50</v>
      </c>
      <c r="C41" s="18" t="s">
        <v>72</v>
      </c>
      <c r="D41" s="19" t="s">
        <v>20</v>
      </c>
      <c r="E41" s="5" t="s">
        <v>32</v>
      </c>
      <c r="F41" s="25">
        <v>30</v>
      </c>
      <c r="G41" s="30">
        <v>30</v>
      </c>
      <c r="H41" s="31">
        <f t="shared" si="0"/>
        <v>1</v>
      </c>
      <c r="I41" s="32">
        <v>706211.7</v>
      </c>
      <c r="J41" s="24">
        <f t="shared" si="1"/>
        <v>0.032104113747116476</v>
      </c>
      <c r="K41" s="62"/>
      <c r="L41" s="34"/>
    </row>
    <row r="42" spans="1:12" ht="120">
      <c r="A42" s="3">
        <v>17</v>
      </c>
      <c r="B42" s="20" t="s">
        <v>51</v>
      </c>
      <c r="C42" s="18" t="s">
        <v>73</v>
      </c>
      <c r="D42" s="19" t="s">
        <v>20</v>
      </c>
      <c r="E42" s="5" t="s">
        <v>32</v>
      </c>
      <c r="F42" s="25">
        <v>30</v>
      </c>
      <c r="G42" s="30">
        <v>30</v>
      </c>
      <c r="H42" s="31">
        <f t="shared" si="0"/>
        <v>1</v>
      </c>
      <c r="I42" s="32">
        <v>640298.4</v>
      </c>
      <c r="J42" s="24">
        <f t="shared" si="1"/>
        <v>0.02910772034178517</v>
      </c>
      <c r="K42" s="62"/>
      <c r="L42" s="34"/>
    </row>
    <row r="43" spans="1:12" ht="409.5">
      <c r="A43" s="3">
        <v>18</v>
      </c>
      <c r="B43" s="20" t="s">
        <v>52</v>
      </c>
      <c r="C43" s="18" t="s">
        <v>58</v>
      </c>
      <c r="D43" s="19" t="s">
        <v>25</v>
      </c>
      <c r="E43" s="5" t="s">
        <v>32</v>
      </c>
      <c r="F43" s="25">
        <v>30</v>
      </c>
      <c r="G43" s="30">
        <v>30</v>
      </c>
      <c r="H43" s="31">
        <f t="shared" si="0"/>
        <v>1</v>
      </c>
      <c r="I43" s="33">
        <v>271572.6</v>
      </c>
      <c r="J43" s="24">
        <f t="shared" si="1"/>
        <v>0.012345586516054836</v>
      </c>
      <c r="K43" s="62"/>
      <c r="L43" s="34"/>
    </row>
    <row r="44" spans="1:12" ht="409.5">
      <c r="A44" s="3">
        <v>19</v>
      </c>
      <c r="B44" s="20" t="s">
        <v>53</v>
      </c>
      <c r="C44" s="18" t="s">
        <v>59</v>
      </c>
      <c r="D44" s="19" t="s">
        <v>25</v>
      </c>
      <c r="E44" s="5" t="s">
        <v>32</v>
      </c>
      <c r="F44" s="25">
        <v>153</v>
      </c>
      <c r="G44" s="30">
        <v>137</v>
      </c>
      <c r="H44" s="31">
        <f t="shared" si="0"/>
        <v>0.9</v>
      </c>
      <c r="I44" s="33">
        <v>1385020.26</v>
      </c>
      <c r="J44" s="24">
        <f t="shared" si="1"/>
        <v>0.06296249123187968</v>
      </c>
      <c r="K44" s="63"/>
      <c r="L44" s="26" t="s">
        <v>241</v>
      </c>
    </row>
    <row r="45" spans="1:12" ht="18.75">
      <c r="A45" s="3"/>
      <c r="B45" s="8"/>
      <c r="C45" s="8"/>
      <c r="D45" s="3"/>
      <c r="E45" s="8"/>
      <c r="F45" s="23">
        <f>SUM(F26:F44)</f>
        <v>4167</v>
      </c>
      <c r="G45" s="21">
        <f>SUM(G26:G44)</f>
        <v>4153</v>
      </c>
      <c r="H45" s="21">
        <f>SUM(H26:H44)</f>
        <v>16.72</v>
      </c>
      <c r="I45" s="21">
        <f>SUM(I26:I44)</f>
        <v>21997545.41</v>
      </c>
      <c r="J45" s="21">
        <f>SUM(J26:J44)</f>
        <v>1</v>
      </c>
      <c r="K45" s="9"/>
      <c r="L45" s="9"/>
    </row>
    <row r="46" spans="6:7" ht="12.75">
      <c r="F46" s="27">
        <f>SUM(F32:F36)</f>
        <v>3270</v>
      </c>
      <c r="G46" s="27">
        <f>SUM(G32:G36)</f>
        <v>3304</v>
      </c>
    </row>
    <row r="47" spans="1:8" ht="12.75">
      <c r="A47" s="56" t="s">
        <v>74</v>
      </c>
      <c r="B47" s="56"/>
      <c r="C47" s="56"/>
      <c r="D47" s="56"/>
      <c r="E47" s="56"/>
      <c r="F47" s="56"/>
      <c r="G47" s="56"/>
      <c r="H47" s="10"/>
    </row>
    <row r="48" spans="1:8" ht="12.75">
      <c r="A48" s="56" t="s">
        <v>75</v>
      </c>
      <c r="B48" s="56"/>
      <c r="C48" s="56"/>
      <c r="D48" s="56"/>
      <c r="E48" s="56"/>
      <c r="F48" s="56"/>
      <c r="G48" s="56"/>
      <c r="H48" s="10"/>
    </row>
    <row r="49" ht="12.75">
      <c r="H49" s="10"/>
    </row>
    <row r="50" spans="2:8" ht="51">
      <c r="B50" s="3" t="s">
        <v>76</v>
      </c>
      <c r="C50" s="3" t="s">
        <v>77</v>
      </c>
      <c r="D50" s="3" t="s">
        <v>78</v>
      </c>
      <c r="H50" s="10"/>
    </row>
    <row r="51" spans="2:8" ht="12.75">
      <c r="B51" s="3">
        <v>1</v>
      </c>
      <c r="C51" s="3">
        <v>2</v>
      </c>
      <c r="D51" s="3">
        <v>3</v>
      </c>
      <c r="H51" s="10"/>
    </row>
    <row r="52" spans="2:8" ht="12.75">
      <c r="B52" s="35">
        <f>K26</f>
        <v>0.9607995890483311</v>
      </c>
      <c r="C52" s="35">
        <f>F18</f>
        <v>0.9662204259192647</v>
      </c>
      <c r="D52" s="36">
        <f>B52/C52</f>
        <v>0.9943896478220524</v>
      </c>
      <c r="H52" s="10"/>
    </row>
    <row r="53" ht="12.75">
      <c r="H53" s="10"/>
    </row>
    <row r="54" spans="1:8" ht="12.75">
      <c r="A54" s="56" t="s">
        <v>79</v>
      </c>
      <c r="B54" s="56"/>
      <c r="C54" s="56"/>
      <c r="D54" s="56"/>
      <c r="E54" s="56"/>
      <c r="F54" s="56"/>
      <c r="G54" s="56"/>
      <c r="H54" s="10"/>
    </row>
    <row r="55" spans="1:8" ht="12.75">
      <c r="A55" s="56" t="s">
        <v>80</v>
      </c>
      <c r="B55" s="56"/>
      <c r="C55" s="56"/>
      <c r="D55" s="56"/>
      <c r="E55" s="56"/>
      <c r="F55" s="56"/>
      <c r="G55" s="56"/>
      <c r="H55" s="10"/>
    </row>
    <row r="56" ht="12.75">
      <c r="H56" s="10"/>
    </row>
    <row r="57" spans="1:10" ht="51">
      <c r="A57" s="57" t="s">
        <v>81</v>
      </c>
      <c r="B57" s="57" t="s">
        <v>82</v>
      </c>
      <c r="C57" s="57" t="s">
        <v>83</v>
      </c>
      <c r="D57" s="58" t="s">
        <v>84</v>
      </c>
      <c r="E57" s="59"/>
      <c r="F57" s="57" t="s">
        <v>85</v>
      </c>
      <c r="G57" s="57" t="s">
        <v>86</v>
      </c>
      <c r="H57" s="64" t="s">
        <v>87</v>
      </c>
      <c r="I57" s="4" t="s">
        <v>88</v>
      </c>
      <c r="J57" s="55" t="s">
        <v>89</v>
      </c>
    </row>
    <row r="58" spans="1:10" ht="43.5" customHeight="1">
      <c r="A58" s="57"/>
      <c r="B58" s="57"/>
      <c r="C58" s="57"/>
      <c r="D58" s="37" t="s">
        <v>90</v>
      </c>
      <c r="E58" s="37" t="s">
        <v>91</v>
      </c>
      <c r="F58" s="57"/>
      <c r="G58" s="57"/>
      <c r="H58" s="65"/>
      <c r="I58" s="37" t="s">
        <v>92</v>
      </c>
      <c r="J58" s="55"/>
    </row>
    <row r="59" spans="1:10" ht="12.75">
      <c r="A59" s="3">
        <v>1</v>
      </c>
      <c r="B59" s="3">
        <v>2</v>
      </c>
      <c r="C59" s="3">
        <v>3</v>
      </c>
      <c r="D59" s="3">
        <v>4</v>
      </c>
      <c r="E59" s="3">
        <v>5</v>
      </c>
      <c r="F59" s="3">
        <v>6</v>
      </c>
      <c r="G59" s="3">
        <v>7</v>
      </c>
      <c r="H59" s="3">
        <v>8</v>
      </c>
      <c r="I59" s="3">
        <v>9</v>
      </c>
      <c r="J59" s="3">
        <v>10</v>
      </c>
    </row>
    <row r="60" spans="1:10" ht="52.5">
      <c r="A60" s="38" t="s">
        <v>93</v>
      </c>
      <c r="B60" s="50" t="str">
        <f>B26</f>
        <v>880000О.99.0.АЭ22АА10000</v>
      </c>
      <c r="C60" s="40" t="s">
        <v>94</v>
      </c>
      <c r="D60" s="8" t="s">
        <v>95</v>
      </c>
      <c r="E60" s="41" t="s">
        <v>96</v>
      </c>
      <c r="F60" s="3">
        <v>100</v>
      </c>
      <c r="G60" s="42">
        <f>H26*100</f>
        <v>90</v>
      </c>
      <c r="H60" s="3">
        <v>5</v>
      </c>
      <c r="I60" s="43">
        <f>G60/F60</f>
        <v>0.9</v>
      </c>
      <c r="J60" s="44" t="str">
        <f>L26</f>
        <v>Уменьшилось  количество получателей данных  видов услуг </v>
      </c>
    </row>
    <row r="61" spans="1:10" ht="280.5">
      <c r="A61" s="38" t="s">
        <v>97</v>
      </c>
      <c r="B61" s="39" t="str">
        <f>B60</f>
        <v>880000О.99.0.АЭ22АА10000</v>
      </c>
      <c r="C61" s="40" t="s">
        <v>94</v>
      </c>
      <c r="D61" s="45" t="s">
        <v>98</v>
      </c>
      <c r="E61" s="41" t="s">
        <v>96</v>
      </c>
      <c r="F61" s="3">
        <v>100</v>
      </c>
      <c r="G61" s="42">
        <v>100</v>
      </c>
      <c r="H61" s="3">
        <v>5</v>
      </c>
      <c r="I61" s="3">
        <f>G61/F61</f>
        <v>1</v>
      </c>
      <c r="J61" s="44"/>
    </row>
    <row r="62" spans="1:10" ht="52.5">
      <c r="A62" s="38" t="s">
        <v>99</v>
      </c>
      <c r="B62" s="39" t="str">
        <f>B60</f>
        <v>880000О.99.0.АЭ22АА10000</v>
      </c>
      <c r="C62" s="40" t="s">
        <v>94</v>
      </c>
      <c r="D62" s="45" t="s">
        <v>100</v>
      </c>
      <c r="E62" s="41" t="s">
        <v>101</v>
      </c>
      <c r="F62" s="3">
        <v>0</v>
      </c>
      <c r="G62" s="42">
        <v>0</v>
      </c>
      <c r="H62" s="3">
        <v>5</v>
      </c>
      <c r="I62" s="3">
        <v>0</v>
      </c>
      <c r="J62" s="44"/>
    </row>
    <row r="63" spans="1:10" ht="63.75">
      <c r="A63" s="38" t="s">
        <v>102</v>
      </c>
      <c r="B63" s="39" t="str">
        <f>B60</f>
        <v>880000О.99.0.АЭ22АА10000</v>
      </c>
      <c r="C63" s="40" t="s">
        <v>94</v>
      </c>
      <c r="D63" s="46" t="s">
        <v>103</v>
      </c>
      <c r="E63" s="41" t="s">
        <v>96</v>
      </c>
      <c r="F63" s="3">
        <v>100</v>
      </c>
      <c r="G63" s="42">
        <v>100</v>
      </c>
      <c r="H63" s="3">
        <v>5</v>
      </c>
      <c r="I63" s="3">
        <f aca="true" t="shared" si="3" ref="I63:I125">G63/F63</f>
        <v>1</v>
      </c>
      <c r="J63" s="44"/>
    </row>
    <row r="64" spans="1:10" ht="52.5">
      <c r="A64" s="38" t="s">
        <v>104</v>
      </c>
      <c r="B64" s="39" t="str">
        <f>B60</f>
        <v>880000О.99.0.АЭ22АА10000</v>
      </c>
      <c r="C64" s="40" t="s">
        <v>94</v>
      </c>
      <c r="D64" s="45" t="s">
        <v>105</v>
      </c>
      <c r="E64" s="41" t="s">
        <v>96</v>
      </c>
      <c r="F64" s="3">
        <v>100</v>
      </c>
      <c r="G64" s="42">
        <v>100</v>
      </c>
      <c r="H64" s="3">
        <v>5</v>
      </c>
      <c r="I64" s="3">
        <f t="shared" si="3"/>
        <v>1</v>
      </c>
      <c r="J64" s="44"/>
    </row>
    <row r="65" spans="1:10" ht="52.5">
      <c r="A65" s="38" t="s">
        <v>106</v>
      </c>
      <c r="B65" s="39" t="str">
        <f>B60</f>
        <v>880000О.99.0.АЭ22АА10000</v>
      </c>
      <c r="C65" s="40" t="s">
        <v>94</v>
      </c>
      <c r="D65" s="45" t="s">
        <v>107</v>
      </c>
      <c r="E65" s="41" t="s">
        <v>96</v>
      </c>
      <c r="F65" s="3">
        <v>100</v>
      </c>
      <c r="G65" s="42">
        <v>100</v>
      </c>
      <c r="H65" s="3">
        <v>5</v>
      </c>
      <c r="I65" s="3">
        <f t="shared" si="3"/>
        <v>1</v>
      </c>
      <c r="J65" s="44"/>
    </row>
    <row r="66" spans="1:10" ht="52.5">
      <c r="A66" s="38" t="s">
        <v>108</v>
      </c>
      <c r="B66" s="50" t="str">
        <f>B27</f>
        <v>880000О.99.0.АЭ22АА19000</v>
      </c>
      <c r="C66" s="40" t="s">
        <v>109</v>
      </c>
      <c r="D66" s="8" t="s">
        <v>95</v>
      </c>
      <c r="E66" s="41" t="s">
        <v>96</v>
      </c>
      <c r="F66" s="3">
        <v>100</v>
      </c>
      <c r="G66" s="42">
        <f>H27*100</f>
        <v>90</v>
      </c>
      <c r="H66" s="3">
        <v>5</v>
      </c>
      <c r="I66" s="43">
        <f>G66/F66</f>
        <v>0.9</v>
      </c>
      <c r="J66" s="44" t="str">
        <f>L27</f>
        <v>Уменьшилось  количество получателей данных  видов услуг </v>
      </c>
    </row>
    <row r="67" spans="1:10" ht="280.5">
      <c r="A67" s="38" t="s">
        <v>110</v>
      </c>
      <c r="B67" s="39" t="str">
        <f>B66</f>
        <v>880000О.99.0.АЭ22АА19000</v>
      </c>
      <c r="C67" s="40" t="s">
        <v>109</v>
      </c>
      <c r="D67" s="47" t="s">
        <v>98</v>
      </c>
      <c r="E67" s="41" t="s">
        <v>96</v>
      </c>
      <c r="F67" s="3">
        <v>100</v>
      </c>
      <c r="G67" s="42">
        <v>100</v>
      </c>
      <c r="H67" s="3">
        <v>5</v>
      </c>
      <c r="I67" s="3">
        <f t="shared" si="3"/>
        <v>1</v>
      </c>
      <c r="J67" s="44"/>
    </row>
    <row r="68" spans="1:10" ht="52.5">
      <c r="A68" s="38" t="s">
        <v>111</v>
      </c>
      <c r="B68" s="39" t="str">
        <f>B66</f>
        <v>880000О.99.0.АЭ22АА19000</v>
      </c>
      <c r="C68" s="40" t="s">
        <v>109</v>
      </c>
      <c r="D68" s="47" t="s">
        <v>100</v>
      </c>
      <c r="E68" s="41" t="s">
        <v>96</v>
      </c>
      <c r="F68" s="3">
        <v>0</v>
      </c>
      <c r="G68" s="42">
        <v>0</v>
      </c>
      <c r="H68" s="3">
        <v>5</v>
      </c>
      <c r="I68" s="3">
        <v>0</v>
      </c>
      <c r="J68" s="44"/>
    </row>
    <row r="69" spans="1:10" ht="63.75">
      <c r="A69" s="38" t="s">
        <v>112</v>
      </c>
      <c r="B69" s="39" t="str">
        <f>B66</f>
        <v>880000О.99.0.АЭ22АА19000</v>
      </c>
      <c r="C69" s="40" t="s">
        <v>109</v>
      </c>
      <c r="D69" s="8" t="s">
        <v>103</v>
      </c>
      <c r="E69" s="41" t="s">
        <v>96</v>
      </c>
      <c r="F69" s="3">
        <v>100</v>
      </c>
      <c r="G69" s="42">
        <v>100</v>
      </c>
      <c r="H69" s="3">
        <v>5</v>
      </c>
      <c r="I69" s="3">
        <f t="shared" si="3"/>
        <v>1</v>
      </c>
      <c r="J69" s="44"/>
    </row>
    <row r="70" spans="1:10" ht="52.5">
      <c r="A70" s="38" t="s">
        <v>113</v>
      </c>
      <c r="B70" s="39" t="str">
        <f>B66</f>
        <v>880000О.99.0.АЭ22АА19000</v>
      </c>
      <c r="C70" s="40" t="s">
        <v>109</v>
      </c>
      <c r="D70" s="47" t="s">
        <v>105</v>
      </c>
      <c r="E70" s="41" t="s">
        <v>96</v>
      </c>
      <c r="F70" s="3">
        <v>100</v>
      </c>
      <c r="G70" s="42">
        <v>100</v>
      </c>
      <c r="H70" s="3">
        <v>5</v>
      </c>
      <c r="I70" s="3">
        <f t="shared" si="3"/>
        <v>1</v>
      </c>
      <c r="J70" s="44"/>
    </row>
    <row r="71" spans="1:10" ht="52.5">
      <c r="A71" s="38" t="s">
        <v>114</v>
      </c>
      <c r="B71" s="39" t="str">
        <f>B66</f>
        <v>880000О.99.0.АЭ22АА19000</v>
      </c>
      <c r="C71" s="40" t="s">
        <v>109</v>
      </c>
      <c r="D71" s="47" t="s">
        <v>107</v>
      </c>
      <c r="E71" s="41" t="s">
        <v>96</v>
      </c>
      <c r="F71" s="3">
        <v>100</v>
      </c>
      <c r="G71" s="42">
        <v>100</v>
      </c>
      <c r="H71" s="3">
        <v>5</v>
      </c>
      <c r="I71" s="3">
        <f t="shared" si="3"/>
        <v>1</v>
      </c>
      <c r="J71" s="44"/>
    </row>
    <row r="72" spans="1:10" ht="52.5">
      <c r="A72" s="38" t="s">
        <v>115</v>
      </c>
      <c r="B72" s="50" t="str">
        <f>B28</f>
        <v>880000О.99.0.АЭ22АА28000</v>
      </c>
      <c r="C72" s="40" t="s">
        <v>116</v>
      </c>
      <c r="D72" s="8" t="s">
        <v>95</v>
      </c>
      <c r="E72" s="41" t="s">
        <v>96</v>
      </c>
      <c r="F72" s="3">
        <v>100</v>
      </c>
      <c r="G72" s="42">
        <f>H28*100</f>
        <v>100</v>
      </c>
      <c r="H72" s="3">
        <v>5</v>
      </c>
      <c r="I72" s="43">
        <f>G72/F72</f>
        <v>1</v>
      </c>
      <c r="J72" s="44"/>
    </row>
    <row r="73" spans="1:10" ht="280.5">
      <c r="A73" s="38" t="s">
        <v>117</v>
      </c>
      <c r="B73" s="39" t="str">
        <f>B72</f>
        <v>880000О.99.0.АЭ22АА28000</v>
      </c>
      <c r="C73" s="40" t="s">
        <v>116</v>
      </c>
      <c r="D73" s="47" t="s">
        <v>98</v>
      </c>
      <c r="E73" s="41" t="s">
        <v>96</v>
      </c>
      <c r="F73" s="3">
        <v>100</v>
      </c>
      <c r="G73" s="42">
        <v>100</v>
      </c>
      <c r="H73" s="3">
        <v>5</v>
      </c>
      <c r="I73" s="3">
        <v>1</v>
      </c>
      <c r="J73" s="44"/>
    </row>
    <row r="74" spans="1:10" ht="52.5">
      <c r="A74" s="38" t="s">
        <v>118</v>
      </c>
      <c r="B74" s="39" t="str">
        <f>B72</f>
        <v>880000О.99.0.АЭ22АА28000</v>
      </c>
      <c r="C74" s="40" t="s">
        <v>116</v>
      </c>
      <c r="D74" s="47" t="s">
        <v>100</v>
      </c>
      <c r="E74" s="41" t="s">
        <v>101</v>
      </c>
      <c r="F74" s="3">
        <v>0</v>
      </c>
      <c r="G74" s="42">
        <v>0</v>
      </c>
      <c r="H74" s="3">
        <v>5</v>
      </c>
      <c r="I74" s="3">
        <v>0</v>
      </c>
      <c r="J74" s="44"/>
    </row>
    <row r="75" spans="1:10" ht="63.75">
      <c r="A75" s="38" t="s">
        <v>119</v>
      </c>
      <c r="B75" s="39" t="str">
        <f>B72</f>
        <v>880000О.99.0.АЭ22АА28000</v>
      </c>
      <c r="C75" s="40" t="s">
        <v>116</v>
      </c>
      <c r="D75" s="8" t="s">
        <v>103</v>
      </c>
      <c r="E75" s="41" t="s">
        <v>96</v>
      </c>
      <c r="F75" s="3">
        <v>100</v>
      </c>
      <c r="G75" s="42">
        <v>100</v>
      </c>
      <c r="H75" s="3">
        <v>5</v>
      </c>
      <c r="I75" s="3">
        <v>1</v>
      </c>
      <c r="J75" s="44"/>
    </row>
    <row r="76" spans="1:10" ht="52.5">
      <c r="A76" s="38" t="s">
        <v>120</v>
      </c>
      <c r="B76" s="39" t="str">
        <f>B72</f>
        <v>880000О.99.0.АЭ22АА28000</v>
      </c>
      <c r="C76" s="40" t="s">
        <v>116</v>
      </c>
      <c r="D76" s="47" t="s">
        <v>105</v>
      </c>
      <c r="E76" s="41" t="s">
        <v>96</v>
      </c>
      <c r="F76" s="3">
        <v>100</v>
      </c>
      <c r="G76" s="42">
        <v>100</v>
      </c>
      <c r="H76" s="3">
        <v>5</v>
      </c>
      <c r="I76" s="3">
        <f t="shared" si="3"/>
        <v>1</v>
      </c>
      <c r="J76" s="44"/>
    </row>
    <row r="77" spans="1:10" ht="52.5">
      <c r="A77" s="38" t="s">
        <v>121</v>
      </c>
      <c r="B77" s="39" t="str">
        <f>B72</f>
        <v>880000О.99.0.АЭ22АА28000</v>
      </c>
      <c r="C77" s="40" t="s">
        <v>116</v>
      </c>
      <c r="D77" s="47" t="s">
        <v>107</v>
      </c>
      <c r="E77" s="41" t="s">
        <v>96</v>
      </c>
      <c r="F77" s="3">
        <v>100</v>
      </c>
      <c r="G77" s="42">
        <v>100</v>
      </c>
      <c r="H77" s="3">
        <v>5</v>
      </c>
      <c r="I77" s="3">
        <f t="shared" si="3"/>
        <v>1</v>
      </c>
      <c r="J77" s="44"/>
    </row>
    <row r="78" spans="1:10" ht="52.5">
      <c r="A78" s="38" t="s">
        <v>122</v>
      </c>
      <c r="B78" s="50" t="str">
        <f>B29</f>
        <v>880000О.99.0.АЭ22АА37000</v>
      </c>
      <c r="C78" s="40" t="s">
        <v>123</v>
      </c>
      <c r="D78" s="8" t="s">
        <v>95</v>
      </c>
      <c r="E78" s="41" t="s">
        <v>96</v>
      </c>
      <c r="F78" s="3">
        <v>100</v>
      </c>
      <c r="G78" s="42">
        <f>H29*100</f>
        <v>100</v>
      </c>
      <c r="H78" s="3">
        <v>5</v>
      </c>
      <c r="I78" s="43">
        <f>G78/F78</f>
        <v>1</v>
      </c>
      <c r="J78" s="44"/>
    </row>
    <row r="79" spans="1:10" ht="280.5">
      <c r="A79" s="38" t="s">
        <v>124</v>
      </c>
      <c r="B79" s="39" t="str">
        <f>B78</f>
        <v>880000О.99.0.АЭ22АА37000</v>
      </c>
      <c r="C79" s="40" t="s">
        <v>123</v>
      </c>
      <c r="D79" s="47" t="s">
        <v>98</v>
      </c>
      <c r="E79" s="41" t="s">
        <v>96</v>
      </c>
      <c r="F79" s="3">
        <v>100</v>
      </c>
      <c r="G79" s="42">
        <v>100</v>
      </c>
      <c r="H79" s="3">
        <v>5</v>
      </c>
      <c r="I79" s="3">
        <f t="shared" si="3"/>
        <v>1</v>
      </c>
      <c r="J79" s="44"/>
    </row>
    <row r="80" spans="1:10" ht="52.5">
      <c r="A80" s="38" t="s">
        <v>125</v>
      </c>
      <c r="B80" s="39" t="str">
        <f>B78</f>
        <v>880000О.99.0.АЭ22АА37000</v>
      </c>
      <c r="C80" s="40" t="s">
        <v>123</v>
      </c>
      <c r="D80" s="47" t="s">
        <v>100</v>
      </c>
      <c r="E80" s="41" t="s">
        <v>101</v>
      </c>
      <c r="F80" s="3">
        <v>0</v>
      </c>
      <c r="G80" s="42">
        <v>0</v>
      </c>
      <c r="H80" s="3">
        <v>5</v>
      </c>
      <c r="I80" s="3">
        <v>1</v>
      </c>
      <c r="J80" s="44"/>
    </row>
    <row r="81" spans="1:10" ht="63.75">
      <c r="A81" s="38" t="s">
        <v>126</v>
      </c>
      <c r="B81" s="39" t="str">
        <f>B78</f>
        <v>880000О.99.0.АЭ22АА37000</v>
      </c>
      <c r="C81" s="40" t="s">
        <v>123</v>
      </c>
      <c r="D81" s="8" t="s">
        <v>103</v>
      </c>
      <c r="E81" s="41" t="s">
        <v>96</v>
      </c>
      <c r="F81" s="3">
        <v>100</v>
      </c>
      <c r="G81" s="42">
        <v>100</v>
      </c>
      <c r="H81" s="3">
        <v>5</v>
      </c>
      <c r="I81" s="3">
        <f t="shared" si="3"/>
        <v>1</v>
      </c>
      <c r="J81" s="44"/>
    </row>
    <row r="82" spans="1:10" ht="52.5">
      <c r="A82" s="38" t="s">
        <v>127</v>
      </c>
      <c r="B82" s="39" t="str">
        <f>B78</f>
        <v>880000О.99.0.АЭ22АА37000</v>
      </c>
      <c r="C82" s="40" t="s">
        <v>123</v>
      </c>
      <c r="D82" s="47" t="s">
        <v>105</v>
      </c>
      <c r="E82" s="41" t="s">
        <v>96</v>
      </c>
      <c r="F82" s="3">
        <v>100</v>
      </c>
      <c r="G82" s="42">
        <v>100</v>
      </c>
      <c r="H82" s="3">
        <v>5</v>
      </c>
      <c r="I82" s="3">
        <f t="shared" si="3"/>
        <v>1</v>
      </c>
      <c r="J82" s="44"/>
    </row>
    <row r="83" spans="1:10" ht="52.5">
      <c r="A83" s="38" t="s">
        <v>128</v>
      </c>
      <c r="B83" s="39" t="str">
        <f>B78</f>
        <v>880000О.99.0.АЭ22АА37000</v>
      </c>
      <c r="C83" s="40" t="s">
        <v>123</v>
      </c>
      <c r="D83" s="47" t="s">
        <v>107</v>
      </c>
      <c r="E83" s="41" t="s">
        <v>96</v>
      </c>
      <c r="F83" s="3">
        <v>100</v>
      </c>
      <c r="G83" s="42">
        <v>100</v>
      </c>
      <c r="H83" s="3">
        <v>5</v>
      </c>
      <c r="I83" s="3">
        <f t="shared" si="3"/>
        <v>1</v>
      </c>
      <c r="J83" s="44"/>
    </row>
    <row r="84" spans="1:10" ht="52.5">
      <c r="A84" s="38" t="s">
        <v>129</v>
      </c>
      <c r="B84" s="50" t="str">
        <f>B30</f>
        <v>880000О.99.0.АЭ22АА55000</v>
      </c>
      <c r="C84" s="40" t="s">
        <v>130</v>
      </c>
      <c r="D84" s="8" t="s">
        <v>95</v>
      </c>
      <c r="E84" s="41" t="s">
        <v>96</v>
      </c>
      <c r="F84" s="3">
        <v>100</v>
      </c>
      <c r="G84" s="42">
        <f>H30*100</f>
        <v>100</v>
      </c>
      <c r="H84" s="3">
        <v>5</v>
      </c>
      <c r="I84" s="43">
        <f>G84/F84</f>
        <v>1</v>
      </c>
      <c r="J84" s="44"/>
    </row>
    <row r="85" spans="1:10" ht="280.5">
      <c r="A85" s="38" t="s">
        <v>131</v>
      </c>
      <c r="B85" s="39" t="str">
        <f>B84</f>
        <v>880000О.99.0.АЭ22АА55000</v>
      </c>
      <c r="C85" s="40" t="s">
        <v>130</v>
      </c>
      <c r="D85" s="47" t="s">
        <v>98</v>
      </c>
      <c r="E85" s="41" t="s">
        <v>96</v>
      </c>
      <c r="F85" s="3">
        <v>100</v>
      </c>
      <c r="G85" s="42">
        <v>100</v>
      </c>
      <c r="H85" s="3">
        <v>5</v>
      </c>
      <c r="I85" s="3">
        <f t="shared" si="3"/>
        <v>1</v>
      </c>
      <c r="J85" s="44"/>
    </row>
    <row r="86" spans="1:10" ht="52.5">
      <c r="A86" s="38" t="s">
        <v>132</v>
      </c>
      <c r="B86" s="39" t="str">
        <f>B84</f>
        <v>880000О.99.0.АЭ22АА55000</v>
      </c>
      <c r="C86" s="40" t="s">
        <v>130</v>
      </c>
      <c r="D86" s="47" t="s">
        <v>100</v>
      </c>
      <c r="E86" s="41" t="s">
        <v>101</v>
      </c>
      <c r="F86" s="3">
        <v>0</v>
      </c>
      <c r="G86" s="42">
        <v>0</v>
      </c>
      <c r="H86" s="3">
        <v>5</v>
      </c>
      <c r="I86" s="3">
        <v>1</v>
      </c>
      <c r="J86" s="44"/>
    </row>
    <row r="87" spans="1:10" ht="63.75">
      <c r="A87" s="38" t="s">
        <v>133</v>
      </c>
      <c r="B87" s="39" t="str">
        <f>B84</f>
        <v>880000О.99.0.АЭ22АА55000</v>
      </c>
      <c r="C87" s="40" t="s">
        <v>130</v>
      </c>
      <c r="D87" s="8" t="s">
        <v>103</v>
      </c>
      <c r="E87" s="41" t="s">
        <v>96</v>
      </c>
      <c r="F87" s="3">
        <v>100</v>
      </c>
      <c r="G87" s="42">
        <v>100</v>
      </c>
      <c r="H87" s="3">
        <v>5</v>
      </c>
      <c r="I87" s="3">
        <f t="shared" si="3"/>
        <v>1</v>
      </c>
      <c r="J87" s="44"/>
    </row>
    <row r="88" spans="1:10" ht="52.5">
      <c r="A88" s="38" t="s">
        <v>134</v>
      </c>
      <c r="B88" s="39" t="str">
        <f>B84</f>
        <v>880000О.99.0.АЭ22АА55000</v>
      </c>
      <c r="C88" s="40" t="s">
        <v>130</v>
      </c>
      <c r="D88" s="47" t="s">
        <v>105</v>
      </c>
      <c r="E88" s="41" t="s">
        <v>96</v>
      </c>
      <c r="F88" s="3">
        <v>100</v>
      </c>
      <c r="G88" s="42">
        <v>100</v>
      </c>
      <c r="H88" s="3">
        <v>5</v>
      </c>
      <c r="I88" s="3">
        <f t="shared" si="3"/>
        <v>1</v>
      </c>
      <c r="J88" s="44"/>
    </row>
    <row r="89" spans="1:10" ht="52.5">
      <c r="A89" s="38" t="s">
        <v>135</v>
      </c>
      <c r="B89" s="39" t="str">
        <f>B84</f>
        <v>880000О.99.0.АЭ22АА55000</v>
      </c>
      <c r="C89" s="40" t="s">
        <v>130</v>
      </c>
      <c r="D89" s="47" t="s">
        <v>107</v>
      </c>
      <c r="E89" s="41" t="s">
        <v>96</v>
      </c>
      <c r="F89" s="3">
        <v>100</v>
      </c>
      <c r="G89" s="42">
        <v>100</v>
      </c>
      <c r="H89" s="3">
        <v>5</v>
      </c>
      <c r="I89" s="3">
        <f t="shared" si="3"/>
        <v>1</v>
      </c>
      <c r="J89" s="44"/>
    </row>
    <row r="90" spans="1:10" ht="93">
      <c r="A90" s="38" t="s">
        <v>136</v>
      </c>
      <c r="B90" s="50" t="str">
        <f>B31</f>
        <v>880000О.99.0.АЭ22АА64000</v>
      </c>
      <c r="C90" s="40" t="s">
        <v>137</v>
      </c>
      <c r="D90" s="8" t="s">
        <v>95</v>
      </c>
      <c r="E90" s="41" t="s">
        <v>96</v>
      </c>
      <c r="F90" s="3">
        <v>100</v>
      </c>
      <c r="G90" s="42">
        <f>H31*100</f>
        <v>100</v>
      </c>
      <c r="H90" s="3">
        <v>5</v>
      </c>
      <c r="I90" s="43">
        <f>G90/F90</f>
        <v>1</v>
      </c>
      <c r="J90" s="44"/>
    </row>
    <row r="91" spans="1:10" ht="280.5">
      <c r="A91" s="38" t="s">
        <v>138</v>
      </c>
      <c r="B91" s="39" t="str">
        <f>B90</f>
        <v>880000О.99.0.АЭ22АА64000</v>
      </c>
      <c r="C91" s="40" t="s">
        <v>137</v>
      </c>
      <c r="D91" s="47" t="s">
        <v>98</v>
      </c>
      <c r="E91" s="41" t="s">
        <v>96</v>
      </c>
      <c r="F91" s="3">
        <v>100</v>
      </c>
      <c r="G91" s="42">
        <v>100</v>
      </c>
      <c r="H91" s="3">
        <v>5</v>
      </c>
      <c r="I91" s="3">
        <f t="shared" si="3"/>
        <v>1</v>
      </c>
      <c r="J91" s="44"/>
    </row>
    <row r="92" spans="1:10" ht="93">
      <c r="A92" s="38" t="s">
        <v>139</v>
      </c>
      <c r="B92" s="39" t="str">
        <f>B90</f>
        <v>880000О.99.0.АЭ22АА64000</v>
      </c>
      <c r="C92" s="40" t="s">
        <v>137</v>
      </c>
      <c r="D92" s="47" t="s">
        <v>100</v>
      </c>
      <c r="E92" s="41" t="s">
        <v>101</v>
      </c>
      <c r="F92" s="3">
        <v>0</v>
      </c>
      <c r="G92" s="42">
        <v>0</v>
      </c>
      <c r="H92" s="3">
        <v>5</v>
      </c>
      <c r="I92" s="3">
        <v>0</v>
      </c>
      <c r="J92" s="44"/>
    </row>
    <row r="93" spans="1:10" ht="93">
      <c r="A93" s="38" t="s">
        <v>140</v>
      </c>
      <c r="B93" s="39" t="str">
        <f>B90</f>
        <v>880000О.99.0.АЭ22АА64000</v>
      </c>
      <c r="C93" s="40" t="s">
        <v>137</v>
      </c>
      <c r="D93" s="8" t="s">
        <v>103</v>
      </c>
      <c r="E93" s="41" t="s">
        <v>96</v>
      </c>
      <c r="F93" s="3">
        <v>100</v>
      </c>
      <c r="G93" s="42">
        <v>100</v>
      </c>
      <c r="H93" s="3">
        <v>5</v>
      </c>
      <c r="I93" s="3">
        <f t="shared" si="3"/>
        <v>1</v>
      </c>
      <c r="J93" s="44"/>
    </row>
    <row r="94" spans="1:10" ht="93">
      <c r="A94" s="38" t="s">
        <v>141</v>
      </c>
      <c r="B94" s="39" t="str">
        <f>B90</f>
        <v>880000О.99.0.АЭ22АА64000</v>
      </c>
      <c r="C94" s="40" t="s">
        <v>137</v>
      </c>
      <c r="D94" s="47" t="s">
        <v>105</v>
      </c>
      <c r="E94" s="41" t="s">
        <v>96</v>
      </c>
      <c r="F94" s="3">
        <v>100</v>
      </c>
      <c r="G94" s="42">
        <v>100</v>
      </c>
      <c r="H94" s="3">
        <v>5</v>
      </c>
      <c r="I94" s="3">
        <f t="shared" si="3"/>
        <v>1</v>
      </c>
      <c r="J94" s="44"/>
    </row>
    <row r="95" spans="1:10" ht="93">
      <c r="A95" s="38" t="s">
        <v>142</v>
      </c>
      <c r="B95" s="39" t="str">
        <f>B90</f>
        <v>880000О.99.0.АЭ22АА64000</v>
      </c>
      <c r="C95" s="40" t="s">
        <v>137</v>
      </c>
      <c r="D95" s="47" t="s">
        <v>107</v>
      </c>
      <c r="E95" s="41" t="s">
        <v>96</v>
      </c>
      <c r="F95" s="3">
        <v>100</v>
      </c>
      <c r="G95" s="42">
        <v>100</v>
      </c>
      <c r="H95" s="3">
        <v>5</v>
      </c>
      <c r="I95" s="3">
        <f t="shared" si="3"/>
        <v>1</v>
      </c>
      <c r="J95" s="44"/>
    </row>
    <row r="96" spans="1:10" ht="51.75">
      <c r="A96" s="38" t="s">
        <v>143</v>
      </c>
      <c r="B96" s="50" t="str">
        <f>B32</f>
        <v>870000О.99.0.АЭ25АА73000</v>
      </c>
      <c r="C96" s="40" t="s">
        <v>144</v>
      </c>
      <c r="D96" s="8" t="s">
        <v>95</v>
      </c>
      <c r="E96" s="41" t="s">
        <v>96</v>
      </c>
      <c r="F96" s="3">
        <v>100</v>
      </c>
      <c r="G96" s="42">
        <f>H32*100</f>
        <v>101</v>
      </c>
      <c r="H96" s="3">
        <v>5</v>
      </c>
      <c r="I96" s="43">
        <f>G96/F96</f>
        <v>1.01</v>
      </c>
      <c r="J96" s="44"/>
    </row>
    <row r="97" spans="1:10" ht="280.5">
      <c r="A97" s="38" t="s">
        <v>145</v>
      </c>
      <c r="B97" s="39" t="str">
        <f>B96</f>
        <v>870000О.99.0.АЭ25АА73000</v>
      </c>
      <c r="C97" s="40" t="s">
        <v>144</v>
      </c>
      <c r="D97" s="47" t="s">
        <v>98</v>
      </c>
      <c r="E97" s="41" t="s">
        <v>96</v>
      </c>
      <c r="F97" s="3">
        <v>100</v>
      </c>
      <c r="G97" s="42">
        <v>100</v>
      </c>
      <c r="H97" s="3">
        <v>5</v>
      </c>
      <c r="I97" s="3">
        <f t="shared" si="3"/>
        <v>1</v>
      </c>
      <c r="J97" s="44"/>
    </row>
    <row r="98" spans="1:10" ht="51.75">
      <c r="A98" s="38" t="s">
        <v>146</v>
      </c>
      <c r="B98" s="39" t="str">
        <f>B96</f>
        <v>870000О.99.0.АЭ25АА73000</v>
      </c>
      <c r="C98" s="40" t="s">
        <v>144</v>
      </c>
      <c r="D98" s="47" t="s">
        <v>100</v>
      </c>
      <c r="E98" s="41" t="s">
        <v>101</v>
      </c>
      <c r="F98" s="3">
        <v>0</v>
      </c>
      <c r="G98" s="42">
        <v>0</v>
      </c>
      <c r="H98" s="3">
        <v>5</v>
      </c>
      <c r="I98" s="3">
        <v>0</v>
      </c>
      <c r="J98" s="44"/>
    </row>
    <row r="99" spans="1:10" ht="63.75">
      <c r="A99" s="38" t="s">
        <v>147</v>
      </c>
      <c r="B99" s="39" t="str">
        <f>B96</f>
        <v>870000О.99.0.АЭ25АА73000</v>
      </c>
      <c r="C99" s="40" t="s">
        <v>144</v>
      </c>
      <c r="D99" s="8" t="s">
        <v>103</v>
      </c>
      <c r="E99" s="41" t="s">
        <v>96</v>
      </c>
      <c r="F99" s="3">
        <v>100</v>
      </c>
      <c r="G99" s="42">
        <v>100</v>
      </c>
      <c r="H99" s="3">
        <v>5</v>
      </c>
      <c r="I99" s="3">
        <f t="shared" si="3"/>
        <v>1</v>
      </c>
      <c r="J99" s="44"/>
    </row>
    <row r="100" spans="1:10" ht="51.75">
      <c r="A100" s="48" t="s">
        <v>148</v>
      </c>
      <c r="B100" s="39" t="str">
        <f>B96</f>
        <v>870000О.99.0.АЭ25АА73000</v>
      </c>
      <c r="C100" s="40" t="s">
        <v>144</v>
      </c>
      <c r="D100" s="47" t="s">
        <v>105</v>
      </c>
      <c r="E100" s="41" t="s">
        <v>96</v>
      </c>
      <c r="F100" s="3">
        <v>100</v>
      </c>
      <c r="G100" s="42">
        <v>100</v>
      </c>
      <c r="H100" s="3">
        <v>5</v>
      </c>
      <c r="I100" s="3">
        <f t="shared" si="3"/>
        <v>1</v>
      </c>
      <c r="J100" s="44"/>
    </row>
    <row r="101" spans="1:10" ht="51.75">
      <c r="A101" s="48" t="s">
        <v>149</v>
      </c>
      <c r="B101" s="39" t="str">
        <f>B96</f>
        <v>870000О.99.0.АЭ25АА73000</v>
      </c>
      <c r="C101" s="40" t="s">
        <v>144</v>
      </c>
      <c r="D101" s="47" t="s">
        <v>107</v>
      </c>
      <c r="E101" s="41" t="s">
        <v>96</v>
      </c>
      <c r="F101" s="3">
        <v>100</v>
      </c>
      <c r="G101" s="42">
        <v>95</v>
      </c>
      <c r="H101" s="3">
        <v>5</v>
      </c>
      <c r="I101" s="3">
        <f t="shared" si="3"/>
        <v>0.95</v>
      </c>
      <c r="J101" s="44"/>
    </row>
    <row r="102" spans="1:10" ht="51.75">
      <c r="A102" s="48" t="s">
        <v>150</v>
      </c>
      <c r="B102" s="50" t="str">
        <f>B33</f>
        <v>870000О.99.0.АЭ25АА78000</v>
      </c>
      <c r="C102" s="40" t="s">
        <v>151</v>
      </c>
      <c r="D102" s="8" t="s">
        <v>95</v>
      </c>
      <c r="E102" s="41" t="s">
        <v>96</v>
      </c>
      <c r="F102" s="3">
        <v>100</v>
      </c>
      <c r="G102" s="42">
        <f>H33*100</f>
        <v>0</v>
      </c>
      <c r="H102" s="3">
        <v>5</v>
      </c>
      <c r="I102" s="43">
        <f>G102/F102</f>
        <v>0</v>
      </c>
      <c r="J102" s="44"/>
    </row>
    <row r="103" spans="1:10" ht="280.5">
      <c r="A103" s="48" t="s">
        <v>152</v>
      </c>
      <c r="B103" s="39" t="str">
        <f>B102</f>
        <v>870000О.99.0.АЭ25АА78000</v>
      </c>
      <c r="C103" s="40" t="s">
        <v>151</v>
      </c>
      <c r="D103" s="47" t="s">
        <v>98</v>
      </c>
      <c r="E103" s="41" t="s">
        <v>96</v>
      </c>
      <c r="F103" s="3">
        <v>100</v>
      </c>
      <c r="G103" s="42">
        <v>0</v>
      </c>
      <c r="H103" s="3">
        <v>5</v>
      </c>
      <c r="I103" s="3">
        <f t="shared" si="3"/>
        <v>0</v>
      </c>
      <c r="J103" s="44"/>
    </row>
    <row r="104" spans="1:10" ht="51.75">
      <c r="A104" s="48" t="s">
        <v>153</v>
      </c>
      <c r="B104" s="39" t="str">
        <f>B102</f>
        <v>870000О.99.0.АЭ25АА78000</v>
      </c>
      <c r="C104" s="40" t="s">
        <v>151</v>
      </c>
      <c r="D104" s="47" t="s">
        <v>100</v>
      </c>
      <c r="E104" s="41" t="s">
        <v>101</v>
      </c>
      <c r="F104" s="3">
        <v>0</v>
      </c>
      <c r="G104" s="42">
        <v>0</v>
      </c>
      <c r="H104" s="3">
        <v>5</v>
      </c>
      <c r="I104" s="3">
        <v>0</v>
      </c>
      <c r="J104" s="44"/>
    </row>
    <row r="105" spans="1:10" ht="63.75">
      <c r="A105" s="48" t="s">
        <v>154</v>
      </c>
      <c r="B105" s="39" t="str">
        <f>B102</f>
        <v>870000О.99.0.АЭ25АА78000</v>
      </c>
      <c r="C105" s="40" t="s">
        <v>151</v>
      </c>
      <c r="D105" s="8" t="s">
        <v>103</v>
      </c>
      <c r="E105" s="41" t="s">
        <v>96</v>
      </c>
      <c r="F105" s="3">
        <v>100</v>
      </c>
      <c r="G105" s="42">
        <v>0</v>
      </c>
      <c r="H105" s="3">
        <v>5</v>
      </c>
      <c r="I105" s="3">
        <f t="shared" si="3"/>
        <v>0</v>
      </c>
      <c r="J105" s="44"/>
    </row>
    <row r="106" spans="1:10" ht="51.75">
      <c r="A106" s="48" t="s">
        <v>155</v>
      </c>
      <c r="B106" s="39" t="str">
        <f>B102</f>
        <v>870000О.99.0.АЭ25АА78000</v>
      </c>
      <c r="C106" s="40" t="s">
        <v>151</v>
      </c>
      <c r="D106" s="47" t="s">
        <v>105</v>
      </c>
      <c r="E106" s="41" t="s">
        <v>96</v>
      </c>
      <c r="F106" s="3">
        <v>100</v>
      </c>
      <c r="G106" s="42">
        <v>0</v>
      </c>
      <c r="H106" s="3">
        <v>5</v>
      </c>
      <c r="I106" s="3">
        <f t="shared" si="3"/>
        <v>0</v>
      </c>
      <c r="J106" s="44"/>
    </row>
    <row r="107" spans="1:10" ht="51.75">
      <c r="A107" s="48" t="s">
        <v>156</v>
      </c>
      <c r="B107" s="39" t="str">
        <f>B102</f>
        <v>870000О.99.0.АЭ25АА78000</v>
      </c>
      <c r="C107" s="40" t="s">
        <v>151</v>
      </c>
      <c r="D107" s="47" t="s">
        <v>107</v>
      </c>
      <c r="E107" s="41" t="s">
        <v>96</v>
      </c>
      <c r="F107" s="3">
        <v>100</v>
      </c>
      <c r="G107" s="42">
        <v>0</v>
      </c>
      <c r="H107" s="3">
        <v>5</v>
      </c>
      <c r="I107" s="3">
        <f t="shared" si="3"/>
        <v>0</v>
      </c>
      <c r="J107" s="44"/>
    </row>
    <row r="108" spans="1:10" ht="51.75">
      <c r="A108" s="48" t="s">
        <v>157</v>
      </c>
      <c r="B108" s="50" t="str">
        <f>B34</f>
        <v>870000О.99.0.АЭ25АА79000</v>
      </c>
      <c r="C108" s="40" t="s">
        <v>158</v>
      </c>
      <c r="D108" s="8" t="s">
        <v>95</v>
      </c>
      <c r="E108" s="41" t="s">
        <v>96</v>
      </c>
      <c r="F108" s="3">
        <v>100</v>
      </c>
      <c r="G108" s="42">
        <f>H34*100</f>
        <v>101</v>
      </c>
      <c r="H108" s="3">
        <v>5</v>
      </c>
      <c r="I108" s="43">
        <f t="shared" si="3"/>
        <v>1.01</v>
      </c>
      <c r="J108" s="44"/>
    </row>
    <row r="109" spans="1:10" ht="280.5">
      <c r="A109" s="48" t="s">
        <v>159</v>
      </c>
      <c r="B109" s="39" t="str">
        <f>B108</f>
        <v>870000О.99.0.АЭ25АА79000</v>
      </c>
      <c r="C109" s="40" t="s">
        <v>158</v>
      </c>
      <c r="D109" s="47" t="s">
        <v>98</v>
      </c>
      <c r="E109" s="41" t="s">
        <v>96</v>
      </c>
      <c r="F109" s="3">
        <v>100</v>
      </c>
      <c r="G109" s="42">
        <v>100</v>
      </c>
      <c r="H109" s="3">
        <v>5</v>
      </c>
      <c r="I109" s="3">
        <f t="shared" si="3"/>
        <v>1</v>
      </c>
      <c r="J109" s="44"/>
    </row>
    <row r="110" spans="1:10" ht="51.75">
      <c r="A110" s="48" t="s">
        <v>160</v>
      </c>
      <c r="B110" s="39" t="str">
        <f>B108</f>
        <v>870000О.99.0.АЭ25АА79000</v>
      </c>
      <c r="C110" s="40" t="s">
        <v>158</v>
      </c>
      <c r="D110" s="47" t="s">
        <v>100</v>
      </c>
      <c r="E110" s="41" t="s">
        <v>101</v>
      </c>
      <c r="F110" s="26">
        <v>0</v>
      </c>
      <c r="G110" s="49">
        <v>0</v>
      </c>
      <c r="H110" s="3">
        <v>5</v>
      </c>
      <c r="I110" s="3">
        <v>0</v>
      </c>
      <c r="J110" s="44"/>
    </row>
    <row r="111" spans="1:10" ht="63.75">
      <c r="A111" s="48" t="s">
        <v>161</v>
      </c>
      <c r="B111" s="39" t="str">
        <f>B108</f>
        <v>870000О.99.0.АЭ25АА79000</v>
      </c>
      <c r="C111" s="40" t="s">
        <v>158</v>
      </c>
      <c r="D111" s="8" t="s">
        <v>103</v>
      </c>
      <c r="E111" s="41" t="s">
        <v>96</v>
      </c>
      <c r="F111" s="3">
        <v>100</v>
      </c>
      <c r="G111" s="42">
        <v>100</v>
      </c>
      <c r="H111" s="3">
        <v>5</v>
      </c>
      <c r="I111" s="3">
        <f t="shared" si="3"/>
        <v>1</v>
      </c>
      <c r="J111" s="44"/>
    </row>
    <row r="112" spans="1:10" ht="51.75">
      <c r="A112" s="48" t="s">
        <v>162</v>
      </c>
      <c r="B112" s="39" t="str">
        <f>B108</f>
        <v>870000О.99.0.АЭ25АА79000</v>
      </c>
      <c r="C112" s="40" t="s">
        <v>158</v>
      </c>
      <c r="D112" s="47" t="s">
        <v>105</v>
      </c>
      <c r="E112" s="41" t="s">
        <v>96</v>
      </c>
      <c r="F112" s="3">
        <v>100</v>
      </c>
      <c r="G112" s="42">
        <v>100</v>
      </c>
      <c r="H112" s="3">
        <v>5</v>
      </c>
      <c r="I112" s="3">
        <f t="shared" si="3"/>
        <v>1</v>
      </c>
      <c r="J112" s="44"/>
    </row>
    <row r="113" spans="1:10" ht="51.75">
      <c r="A113" s="48" t="s">
        <v>163</v>
      </c>
      <c r="B113" s="39" t="str">
        <f>B108</f>
        <v>870000О.99.0.АЭ25АА79000</v>
      </c>
      <c r="C113" s="40" t="s">
        <v>158</v>
      </c>
      <c r="D113" s="47" t="s">
        <v>107</v>
      </c>
      <c r="E113" s="41" t="s">
        <v>96</v>
      </c>
      <c r="F113" s="3">
        <v>100</v>
      </c>
      <c r="G113" s="42">
        <v>95</v>
      </c>
      <c r="H113" s="3">
        <v>5</v>
      </c>
      <c r="I113" s="3">
        <f t="shared" si="3"/>
        <v>0.95</v>
      </c>
      <c r="J113" s="44"/>
    </row>
    <row r="114" spans="1:10" ht="51.75">
      <c r="A114" s="48" t="s">
        <v>164</v>
      </c>
      <c r="B114" s="50" t="str">
        <f>B35</f>
        <v>870000О.99.0.АЭ25АА77000</v>
      </c>
      <c r="C114" s="40" t="s">
        <v>165</v>
      </c>
      <c r="D114" s="8" t="s">
        <v>95</v>
      </c>
      <c r="E114" s="41" t="s">
        <v>96</v>
      </c>
      <c r="F114" s="3">
        <v>100</v>
      </c>
      <c r="G114" s="42">
        <f>H35*100</f>
        <v>0</v>
      </c>
      <c r="H114" s="3">
        <v>5</v>
      </c>
      <c r="I114" s="43">
        <f>G114/F114</f>
        <v>0</v>
      </c>
      <c r="J114" s="44">
        <f>L33</f>
        <v>0</v>
      </c>
    </row>
    <row r="115" spans="1:10" ht="280.5">
      <c r="A115" s="48" t="s">
        <v>166</v>
      </c>
      <c r="B115" s="39" t="str">
        <f>B114</f>
        <v>870000О.99.0.АЭ25АА77000</v>
      </c>
      <c r="C115" s="40" t="s">
        <v>165</v>
      </c>
      <c r="D115" s="47" t="s">
        <v>98</v>
      </c>
      <c r="E115" s="41" t="s">
        <v>96</v>
      </c>
      <c r="F115" s="3">
        <v>100</v>
      </c>
      <c r="G115" s="42">
        <v>0</v>
      </c>
      <c r="H115" s="3">
        <v>5</v>
      </c>
      <c r="I115" s="3">
        <f t="shared" si="3"/>
        <v>0</v>
      </c>
      <c r="J115" s="44"/>
    </row>
    <row r="116" spans="1:10" ht="51.75">
      <c r="A116" s="48" t="s">
        <v>167</v>
      </c>
      <c r="B116" s="39" t="str">
        <f>B114</f>
        <v>870000О.99.0.АЭ25АА77000</v>
      </c>
      <c r="C116" s="40" t="s">
        <v>165</v>
      </c>
      <c r="D116" s="47" t="s">
        <v>100</v>
      </c>
      <c r="E116" s="41" t="s">
        <v>101</v>
      </c>
      <c r="F116" s="3">
        <v>0</v>
      </c>
      <c r="G116" s="42">
        <v>0</v>
      </c>
      <c r="H116" s="3">
        <v>5</v>
      </c>
      <c r="I116" s="3">
        <v>0</v>
      </c>
      <c r="J116" s="44"/>
    </row>
    <row r="117" spans="1:10" ht="63.75">
      <c r="A117" s="48" t="s">
        <v>168</v>
      </c>
      <c r="B117" s="39" t="str">
        <f>B114</f>
        <v>870000О.99.0.АЭ25АА77000</v>
      </c>
      <c r="C117" s="40" t="s">
        <v>165</v>
      </c>
      <c r="D117" s="8" t="s">
        <v>103</v>
      </c>
      <c r="E117" s="41" t="s">
        <v>96</v>
      </c>
      <c r="F117" s="3">
        <v>100</v>
      </c>
      <c r="G117" s="42">
        <v>0</v>
      </c>
      <c r="H117" s="3">
        <v>5</v>
      </c>
      <c r="I117" s="3">
        <f t="shared" si="3"/>
        <v>0</v>
      </c>
      <c r="J117" s="44"/>
    </row>
    <row r="118" spans="1:10" ht="51.75">
      <c r="A118" s="48" t="s">
        <v>169</v>
      </c>
      <c r="B118" s="39" t="str">
        <f>B114</f>
        <v>870000О.99.0.АЭ25АА77000</v>
      </c>
      <c r="C118" s="40" t="s">
        <v>165</v>
      </c>
      <c r="D118" s="47" t="s">
        <v>105</v>
      </c>
      <c r="E118" s="41" t="s">
        <v>96</v>
      </c>
      <c r="F118" s="3">
        <v>100</v>
      </c>
      <c r="G118" s="42">
        <v>0</v>
      </c>
      <c r="H118" s="3">
        <v>5</v>
      </c>
      <c r="I118" s="3">
        <f t="shared" si="3"/>
        <v>0</v>
      </c>
      <c r="J118" s="44"/>
    </row>
    <row r="119" spans="1:10" ht="51.75">
      <c r="A119" s="48" t="s">
        <v>170</v>
      </c>
      <c r="B119" s="39" t="str">
        <f>B114</f>
        <v>870000О.99.0.АЭ25АА77000</v>
      </c>
      <c r="C119" s="40" t="s">
        <v>165</v>
      </c>
      <c r="D119" s="47" t="s">
        <v>107</v>
      </c>
      <c r="E119" s="41" t="s">
        <v>96</v>
      </c>
      <c r="F119" s="3">
        <v>100</v>
      </c>
      <c r="G119" s="42">
        <v>0</v>
      </c>
      <c r="H119" s="3">
        <v>5</v>
      </c>
      <c r="I119" s="3">
        <f t="shared" si="3"/>
        <v>0</v>
      </c>
      <c r="J119" s="44"/>
    </row>
    <row r="120" spans="1:10" ht="52.5">
      <c r="A120" s="48" t="s">
        <v>171</v>
      </c>
      <c r="B120" s="50" t="str">
        <f>B36</f>
        <v>870000О.99.0.АЭ25АА76000</v>
      </c>
      <c r="C120" s="40" t="s">
        <v>172</v>
      </c>
      <c r="D120" s="8" t="s">
        <v>95</v>
      </c>
      <c r="E120" s="41" t="s">
        <v>96</v>
      </c>
      <c r="F120" s="3">
        <v>100</v>
      </c>
      <c r="G120" s="42">
        <f>H36*100</f>
        <v>100</v>
      </c>
      <c r="H120" s="3">
        <v>5</v>
      </c>
      <c r="I120" s="43">
        <f>G120/F120</f>
        <v>1</v>
      </c>
      <c r="J120" s="44"/>
    </row>
    <row r="121" spans="1:10" ht="280.5">
      <c r="A121" s="48" t="s">
        <v>173</v>
      </c>
      <c r="B121" s="39" t="str">
        <f>B120</f>
        <v>870000О.99.0.АЭ25АА76000</v>
      </c>
      <c r="C121" s="40" t="s">
        <v>172</v>
      </c>
      <c r="D121" s="47" t="s">
        <v>98</v>
      </c>
      <c r="E121" s="41" t="s">
        <v>96</v>
      </c>
      <c r="F121" s="3">
        <v>100</v>
      </c>
      <c r="G121" s="42">
        <v>100</v>
      </c>
      <c r="H121" s="3">
        <v>5</v>
      </c>
      <c r="I121" s="3">
        <f t="shared" si="3"/>
        <v>1</v>
      </c>
      <c r="J121" s="44"/>
    </row>
    <row r="122" spans="1:10" ht="52.5">
      <c r="A122" s="48" t="s">
        <v>174</v>
      </c>
      <c r="B122" s="39" t="str">
        <f>B120</f>
        <v>870000О.99.0.АЭ25АА76000</v>
      </c>
      <c r="C122" s="40" t="s">
        <v>172</v>
      </c>
      <c r="D122" s="47" t="s">
        <v>100</v>
      </c>
      <c r="E122" s="41" t="s">
        <v>101</v>
      </c>
      <c r="F122" s="3">
        <v>0</v>
      </c>
      <c r="G122" s="42">
        <v>0</v>
      </c>
      <c r="H122" s="3">
        <v>5</v>
      </c>
      <c r="I122" s="3">
        <v>0</v>
      </c>
      <c r="J122" s="44"/>
    </row>
    <row r="123" spans="1:10" ht="63.75">
      <c r="A123" s="48" t="s">
        <v>175</v>
      </c>
      <c r="B123" s="39" t="str">
        <f>B120</f>
        <v>870000О.99.0.АЭ25АА76000</v>
      </c>
      <c r="C123" s="40" t="s">
        <v>172</v>
      </c>
      <c r="D123" s="8" t="s">
        <v>103</v>
      </c>
      <c r="E123" s="41" t="s">
        <v>96</v>
      </c>
      <c r="F123" s="3">
        <v>100</v>
      </c>
      <c r="G123" s="42">
        <v>100</v>
      </c>
      <c r="H123" s="3">
        <v>5</v>
      </c>
      <c r="I123" s="3">
        <f t="shared" si="3"/>
        <v>1</v>
      </c>
      <c r="J123" s="44"/>
    </row>
    <row r="124" spans="1:10" ht="52.5">
      <c r="A124" s="48" t="s">
        <v>176</v>
      </c>
      <c r="B124" s="39" t="str">
        <f>B120</f>
        <v>870000О.99.0.АЭ25АА76000</v>
      </c>
      <c r="C124" s="40" t="s">
        <v>172</v>
      </c>
      <c r="D124" s="47" t="s">
        <v>105</v>
      </c>
      <c r="E124" s="41" t="s">
        <v>96</v>
      </c>
      <c r="F124" s="3">
        <v>100</v>
      </c>
      <c r="G124" s="42">
        <v>100</v>
      </c>
      <c r="H124" s="3">
        <v>5</v>
      </c>
      <c r="I124" s="3">
        <f t="shared" si="3"/>
        <v>1</v>
      </c>
      <c r="J124" s="44"/>
    </row>
    <row r="125" spans="1:10" ht="52.5">
      <c r="A125" s="48" t="s">
        <v>177</v>
      </c>
      <c r="B125" s="39" t="str">
        <f>B120</f>
        <v>870000О.99.0.АЭ25АА76000</v>
      </c>
      <c r="C125" s="40" t="s">
        <v>172</v>
      </c>
      <c r="D125" s="47" t="s">
        <v>107</v>
      </c>
      <c r="E125" s="41" t="s">
        <v>96</v>
      </c>
      <c r="F125" s="3">
        <v>100</v>
      </c>
      <c r="G125" s="42">
        <v>95</v>
      </c>
      <c r="H125" s="3">
        <v>5</v>
      </c>
      <c r="I125" s="3">
        <f t="shared" si="3"/>
        <v>0.95</v>
      </c>
      <c r="J125" s="44"/>
    </row>
    <row r="126" spans="1:10" ht="51">
      <c r="A126" s="48" t="s">
        <v>178</v>
      </c>
      <c r="B126" s="50" t="str">
        <f>B37</f>
        <v>880000О.99.0.АЭ26АА10000</v>
      </c>
      <c r="C126" s="40" t="s">
        <v>229</v>
      </c>
      <c r="D126" s="8" t="s">
        <v>95</v>
      </c>
      <c r="E126" s="41" t="s">
        <v>96</v>
      </c>
      <c r="F126" s="3">
        <v>100</v>
      </c>
      <c r="G126" s="42">
        <f>H37*100</f>
        <v>100</v>
      </c>
      <c r="H126" s="3">
        <v>5</v>
      </c>
      <c r="I126" s="43">
        <f>G126/F126</f>
        <v>1</v>
      </c>
      <c r="J126" s="51">
        <f>L35</f>
        <v>0</v>
      </c>
    </row>
    <row r="127" spans="1:10" ht="280.5">
      <c r="A127" s="48" t="s">
        <v>179</v>
      </c>
      <c r="B127" s="39" t="str">
        <f>B126</f>
        <v>880000О.99.0.АЭ26АА10000</v>
      </c>
      <c r="C127" s="40" t="s">
        <v>229</v>
      </c>
      <c r="D127" s="47" t="s">
        <v>98</v>
      </c>
      <c r="E127" s="41" t="s">
        <v>96</v>
      </c>
      <c r="F127" s="3">
        <v>100</v>
      </c>
      <c r="G127" s="42">
        <v>100</v>
      </c>
      <c r="H127" s="3">
        <v>5</v>
      </c>
      <c r="I127" s="3">
        <f>G127/F127</f>
        <v>1</v>
      </c>
      <c r="J127" s="44"/>
    </row>
    <row r="128" spans="1:10" ht="51">
      <c r="A128" s="48" t="s">
        <v>180</v>
      </c>
      <c r="B128" s="39" t="str">
        <f>B126</f>
        <v>880000О.99.0.АЭ26АА10000</v>
      </c>
      <c r="C128" s="40" t="s">
        <v>229</v>
      </c>
      <c r="D128" s="47" t="s">
        <v>100</v>
      </c>
      <c r="E128" s="41" t="s">
        <v>101</v>
      </c>
      <c r="F128" s="26">
        <v>0</v>
      </c>
      <c r="G128" s="49">
        <v>0</v>
      </c>
      <c r="H128" s="26">
        <v>5</v>
      </c>
      <c r="I128" s="3">
        <v>0</v>
      </c>
      <c r="J128" s="44"/>
    </row>
    <row r="129" spans="1:10" ht="63.75">
      <c r="A129" s="48" t="s">
        <v>181</v>
      </c>
      <c r="B129" s="39" t="str">
        <f>B126</f>
        <v>880000О.99.0.АЭ26АА10000</v>
      </c>
      <c r="C129" s="40" t="s">
        <v>229</v>
      </c>
      <c r="D129" s="8" t="s">
        <v>103</v>
      </c>
      <c r="E129" s="41" t="s">
        <v>96</v>
      </c>
      <c r="F129" s="3">
        <v>100</v>
      </c>
      <c r="G129" s="42">
        <v>100</v>
      </c>
      <c r="H129" s="3">
        <v>5</v>
      </c>
      <c r="I129" s="3">
        <f>G129/F129</f>
        <v>1</v>
      </c>
      <c r="J129" s="44"/>
    </row>
    <row r="130" spans="1:10" ht="51">
      <c r="A130" s="48" t="s">
        <v>182</v>
      </c>
      <c r="B130" s="39" t="str">
        <f>B126</f>
        <v>880000О.99.0.АЭ26АА10000</v>
      </c>
      <c r="C130" s="40" t="s">
        <v>229</v>
      </c>
      <c r="D130" s="47" t="s">
        <v>105</v>
      </c>
      <c r="E130" s="41" t="s">
        <v>96</v>
      </c>
      <c r="F130" s="3">
        <v>100</v>
      </c>
      <c r="G130" s="42">
        <v>100</v>
      </c>
      <c r="H130" s="3">
        <v>5</v>
      </c>
      <c r="I130" s="3">
        <f>G130/F130</f>
        <v>1</v>
      </c>
      <c r="J130" s="44"/>
    </row>
    <row r="131" spans="1:10" ht="51">
      <c r="A131" s="48" t="s">
        <v>183</v>
      </c>
      <c r="B131" s="39" t="str">
        <f>B126</f>
        <v>880000О.99.0.АЭ26АА10000</v>
      </c>
      <c r="C131" s="40" t="s">
        <v>229</v>
      </c>
      <c r="D131" s="47" t="s">
        <v>107</v>
      </c>
      <c r="E131" s="41" t="s">
        <v>96</v>
      </c>
      <c r="F131" s="3">
        <v>100</v>
      </c>
      <c r="G131" s="42">
        <v>100</v>
      </c>
      <c r="H131" s="3">
        <v>5</v>
      </c>
      <c r="I131" s="3">
        <v>0.95</v>
      </c>
      <c r="J131" s="44"/>
    </row>
    <row r="132" spans="1:10" ht="51.75">
      <c r="A132" s="48" t="s">
        <v>184</v>
      </c>
      <c r="B132" s="50" t="str">
        <f>B38</f>
        <v>880000О.99.0.АЭ26АА19000</v>
      </c>
      <c r="C132" s="40" t="s">
        <v>230</v>
      </c>
      <c r="D132" s="8" t="s">
        <v>95</v>
      </c>
      <c r="E132" s="41" t="s">
        <v>96</v>
      </c>
      <c r="F132" s="3">
        <v>100</v>
      </c>
      <c r="G132" s="42">
        <f>H38*100</f>
        <v>100</v>
      </c>
      <c r="H132" s="3">
        <v>5</v>
      </c>
      <c r="I132" s="43">
        <f>G132/F132</f>
        <v>1</v>
      </c>
      <c r="J132" s="44"/>
    </row>
    <row r="133" spans="1:10" ht="280.5">
      <c r="A133" s="48" t="s">
        <v>185</v>
      </c>
      <c r="B133" s="39" t="str">
        <f>B132</f>
        <v>880000О.99.0.АЭ26АА19000</v>
      </c>
      <c r="C133" s="40" t="s">
        <v>230</v>
      </c>
      <c r="D133" s="47" t="s">
        <v>98</v>
      </c>
      <c r="E133" s="41" t="s">
        <v>96</v>
      </c>
      <c r="F133" s="3">
        <v>100</v>
      </c>
      <c r="G133" s="42">
        <v>100</v>
      </c>
      <c r="H133" s="3">
        <v>5</v>
      </c>
      <c r="I133" s="3">
        <f>G133/F133</f>
        <v>1</v>
      </c>
      <c r="J133" s="44"/>
    </row>
    <row r="134" spans="1:10" ht="51.75">
      <c r="A134" s="48" t="s">
        <v>186</v>
      </c>
      <c r="B134" s="39" t="str">
        <f>B132</f>
        <v>880000О.99.0.АЭ26АА19000</v>
      </c>
      <c r="C134" s="40" t="s">
        <v>230</v>
      </c>
      <c r="D134" s="47" t="s">
        <v>100</v>
      </c>
      <c r="E134" s="41" t="s">
        <v>101</v>
      </c>
      <c r="F134" s="3">
        <v>0</v>
      </c>
      <c r="G134" s="42">
        <v>0</v>
      </c>
      <c r="H134" s="3">
        <v>5</v>
      </c>
      <c r="I134" s="3">
        <v>0</v>
      </c>
      <c r="J134" s="44"/>
    </row>
    <row r="135" spans="1:10" ht="63.75">
      <c r="A135" s="48" t="s">
        <v>187</v>
      </c>
      <c r="B135" s="39" t="str">
        <f>B132</f>
        <v>880000О.99.0.АЭ26АА19000</v>
      </c>
      <c r="C135" s="40" t="s">
        <v>230</v>
      </c>
      <c r="D135" s="8" t="s">
        <v>103</v>
      </c>
      <c r="E135" s="41" t="s">
        <v>96</v>
      </c>
      <c r="F135" s="3">
        <v>100</v>
      </c>
      <c r="G135" s="42">
        <v>100</v>
      </c>
      <c r="H135" s="3">
        <v>5</v>
      </c>
      <c r="I135" s="3">
        <f>G135/F135</f>
        <v>1</v>
      </c>
      <c r="J135" s="44"/>
    </row>
    <row r="136" spans="1:11" ht="51.75">
      <c r="A136" s="48" t="s">
        <v>188</v>
      </c>
      <c r="B136" s="39" t="str">
        <f>B132</f>
        <v>880000О.99.0.АЭ26АА19000</v>
      </c>
      <c r="C136" s="40" t="s">
        <v>230</v>
      </c>
      <c r="D136" s="47" t="s">
        <v>105</v>
      </c>
      <c r="E136" s="41" t="s">
        <v>96</v>
      </c>
      <c r="F136" s="3">
        <v>100</v>
      </c>
      <c r="G136" s="42">
        <v>100</v>
      </c>
      <c r="H136" s="3">
        <v>5</v>
      </c>
      <c r="I136" s="3">
        <f>G136/F136</f>
        <v>1</v>
      </c>
      <c r="J136" s="44"/>
      <c r="K136" s="52"/>
    </row>
    <row r="137" spans="1:11" ht="51.75">
      <c r="A137" s="48" t="s">
        <v>189</v>
      </c>
      <c r="B137" s="39" t="str">
        <f>B132</f>
        <v>880000О.99.0.АЭ26АА19000</v>
      </c>
      <c r="C137" s="40" t="s">
        <v>230</v>
      </c>
      <c r="D137" s="47" t="s">
        <v>107</v>
      </c>
      <c r="E137" s="41" t="s">
        <v>96</v>
      </c>
      <c r="F137" s="3">
        <v>100</v>
      </c>
      <c r="G137" s="42">
        <v>100</v>
      </c>
      <c r="H137" s="3">
        <v>5</v>
      </c>
      <c r="I137" s="3">
        <f>G137/F137</f>
        <v>1</v>
      </c>
      <c r="J137" s="44"/>
      <c r="K137" s="52"/>
    </row>
    <row r="138" spans="1:11" ht="51.75">
      <c r="A138" s="53" t="s">
        <v>190</v>
      </c>
      <c r="B138" s="50" t="str">
        <f>B39</f>
        <v>880000О.99.0.АЭ26АА28000</v>
      </c>
      <c r="C138" s="40" t="s">
        <v>231</v>
      </c>
      <c r="D138" s="8" t="s">
        <v>95</v>
      </c>
      <c r="E138" s="41" t="s">
        <v>96</v>
      </c>
      <c r="F138" s="3">
        <v>100</v>
      </c>
      <c r="G138" s="42">
        <f>H39*100</f>
        <v>100</v>
      </c>
      <c r="H138" s="3">
        <v>5</v>
      </c>
      <c r="I138" s="43">
        <f>G138/F138</f>
        <v>1</v>
      </c>
      <c r="J138" s="44"/>
      <c r="K138" s="52"/>
    </row>
    <row r="139" spans="1:10" ht="280.5">
      <c r="A139" s="53" t="s">
        <v>191</v>
      </c>
      <c r="B139" s="39" t="str">
        <f>B138</f>
        <v>880000О.99.0.АЭ26АА28000</v>
      </c>
      <c r="C139" s="40" t="s">
        <v>231</v>
      </c>
      <c r="D139" s="47" t="s">
        <v>98</v>
      </c>
      <c r="E139" s="41" t="s">
        <v>96</v>
      </c>
      <c r="F139" s="3">
        <v>100</v>
      </c>
      <c r="G139" s="42">
        <v>100</v>
      </c>
      <c r="H139" s="3">
        <v>5</v>
      </c>
      <c r="I139" s="3">
        <f>G139/F139</f>
        <v>1</v>
      </c>
      <c r="J139" s="44"/>
    </row>
    <row r="140" spans="1:10" ht="51.75">
      <c r="A140" s="53" t="s">
        <v>192</v>
      </c>
      <c r="B140" s="39" t="str">
        <f>B138</f>
        <v>880000О.99.0.АЭ26АА28000</v>
      </c>
      <c r="C140" s="40" t="s">
        <v>231</v>
      </c>
      <c r="D140" s="47" t="s">
        <v>100</v>
      </c>
      <c r="E140" s="41" t="s">
        <v>101</v>
      </c>
      <c r="F140" s="3">
        <v>0</v>
      </c>
      <c r="G140" s="42">
        <v>0</v>
      </c>
      <c r="H140" s="3">
        <v>5</v>
      </c>
      <c r="I140" s="3">
        <v>0</v>
      </c>
      <c r="J140" s="44"/>
    </row>
    <row r="141" spans="1:10" ht="63.75">
      <c r="A141" s="53" t="s">
        <v>193</v>
      </c>
      <c r="B141" s="39" t="str">
        <f>B138</f>
        <v>880000О.99.0.АЭ26АА28000</v>
      </c>
      <c r="C141" s="40" t="s">
        <v>231</v>
      </c>
      <c r="D141" s="8" t="s">
        <v>103</v>
      </c>
      <c r="E141" s="41" t="s">
        <v>96</v>
      </c>
      <c r="F141" s="3">
        <v>100</v>
      </c>
      <c r="G141" s="42">
        <v>100</v>
      </c>
      <c r="H141" s="3">
        <v>5</v>
      </c>
      <c r="I141" s="3">
        <f>G141/F141</f>
        <v>1</v>
      </c>
      <c r="J141" s="44"/>
    </row>
    <row r="142" spans="1:10" ht="51.75">
      <c r="A142" s="53" t="s">
        <v>194</v>
      </c>
      <c r="B142" s="39" t="str">
        <f>B138</f>
        <v>880000О.99.0.АЭ26АА28000</v>
      </c>
      <c r="C142" s="40" t="s">
        <v>231</v>
      </c>
      <c r="D142" s="47" t="s">
        <v>105</v>
      </c>
      <c r="E142" s="41" t="s">
        <v>96</v>
      </c>
      <c r="F142" s="3">
        <v>100</v>
      </c>
      <c r="G142" s="42">
        <v>100</v>
      </c>
      <c r="H142" s="3">
        <v>5</v>
      </c>
      <c r="I142" s="3">
        <f>G142/F142</f>
        <v>1</v>
      </c>
      <c r="J142" s="44"/>
    </row>
    <row r="143" spans="1:10" ht="51.75">
      <c r="A143" s="53" t="s">
        <v>195</v>
      </c>
      <c r="B143" s="39" t="str">
        <f>B138</f>
        <v>880000О.99.0.АЭ26АА28000</v>
      </c>
      <c r="C143" s="40" t="s">
        <v>231</v>
      </c>
      <c r="D143" s="47" t="s">
        <v>107</v>
      </c>
      <c r="E143" s="41" t="s">
        <v>96</v>
      </c>
      <c r="F143" s="3">
        <v>100</v>
      </c>
      <c r="G143" s="42">
        <v>100</v>
      </c>
      <c r="H143" s="3">
        <v>5</v>
      </c>
      <c r="I143" s="3">
        <f>G143/F143</f>
        <v>1</v>
      </c>
      <c r="J143" s="44"/>
    </row>
    <row r="144" spans="1:11" ht="51">
      <c r="A144" s="48" t="s">
        <v>196</v>
      </c>
      <c r="B144" s="50" t="str">
        <f>B40</f>
        <v>880000О.99.0.АЭ26АА37000</v>
      </c>
      <c r="C144" s="40" t="s">
        <v>232</v>
      </c>
      <c r="D144" s="8" t="s">
        <v>95</v>
      </c>
      <c r="E144" s="41" t="s">
        <v>96</v>
      </c>
      <c r="F144" s="3">
        <v>100</v>
      </c>
      <c r="G144" s="42">
        <f>H40*100</f>
        <v>100</v>
      </c>
      <c r="H144" s="3">
        <v>5</v>
      </c>
      <c r="I144" s="43">
        <f>G144/F144</f>
        <v>1</v>
      </c>
      <c r="J144" s="44">
        <f>L38</f>
        <v>0</v>
      </c>
      <c r="K144" s="52"/>
    </row>
    <row r="145" spans="1:10" ht="280.5">
      <c r="A145" s="48" t="s">
        <v>197</v>
      </c>
      <c r="B145" s="39" t="str">
        <f>B144</f>
        <v>880000О.99.0.АЭ26АА37000</v>
      </c>
      <c r="C145" s="40" t="s">
        <v>232</v>
      </c>
      <c r="D145" s="47" t="s">
        <v>98</v>
      </c>
      <c r="E145" s="41" t="s">
        <v>96</v>
      </c>
      <c r="F145" s="3">
        <v>100</v>
      </c>
      <c r="G145" s="42">
        <v>100</v>
      </c>
      <c r="H145" s="3">
        <v>5</v>
      </c>
      <c r="I145" s="3">
        <f>G145/F145</f>
        <v>1</v>
      </c>
      <c r="J145" s="44"/>
    </row>
    <row r="146" spans="1:10" ht="51">
      <c r="A146" s="48" t="s">
        <v>198</v>
      </c>
      <c r="B146" s="39" t="str">
        <f>B144</f>
        <v>880000О.99.0.АЭ26АА37000</v>
      </c>
      <c r="C146" s="40" t="s">
        <v>232</v>
      </c>
      <c r="D146" s="47" t="s">
        <v>100</v>
      </c>
      <c r="E146" s="41" t="s">
        <v>101</v>
      </c>
      <c r="F146" s="3">
        <v>0</v>
      </c>
      <c r="G146" s="42">
        <v>0</v>
      </c>
      <c r="H146" s="3">
        <v>5</v>
      </c>
      <c r="I146" s="3">
        <v>0</v>
      </c>
      <c r="J146" s="44"/>
    </row>
    <row r="147" spans="1:10" ht="63.75">
      <c r="A147" s="48" t="s">
        <v>199</v>
      </c>
      <c r="B147" s="39" t="str">
        <f>B144</f>
        <v>880000О.99.0.АЭ26АА37000</v>
      </c>
      <c r="C147" s="40" t="s">
        <v>232</v>
      </c>
      <c r="D147" s="8" t="s">
        <v>103</v>
      </c>
      <c r="E147" s="41" t="s">
        <v>96</v>
      </c>
      <c r="F147" s="3">
        <v>100</v>
      </c>
      <c r="G147" s="42">
        <v>100</v>
      </c>
      <c r="H147" s="3">
        <v>5</v>
      </c>
      <c r="I147" s="3">
        <f>G147/F147</f>
        <v>1</v>
      </c>
      <c r="J147" s="44"/>
    </row>
    <row r="148" spans="1:10" ht="51">
      <c r="A148" s="48" t="s">
        <v>200</v>
      </c>
      <c r="B148" s="39" t="str">
        <f>B144</f>
        <v>880000О.99.0.АЭ26АА37000</v>
      </c>
      <c r="C148" s="40" t="s">
        <v>232</v>
      </c>
      <c r="D148" s="47" t="s">
        <v>105</v>
      </c>
      <c r="E148" s="41" t="s">
        <v>96</v>
      </c>
      <c r="F148" s="3">
        <v>100</v>
      </c>
      <c r="G148" s="42">
        <v>100</v>
      </c>
      <c r="H148" s="3">
        <v>5</v>
      </c>
      <c r="I148" s="3">
        <f>G148/F148</f>
        <v>1</v>
      </c>
      <c r="J148" s="44"/>
    </row>
    <row r="149" spans="1:10" ht="51">
      <c r="A149" s="48" t="s">
        <v>201</v>
      </c>
      <c r="B149" s="39" t="str">
        <f>B144</f>
        <v>880000О.99.0.АЭ26АА37000</v>
      </c>
      <c r="C149" s="40" t="s">
        <v>232</v>
      </c>
      <c r="D149" s="47" t="s">
        <v>107</v>
      </c>
      <c r="E149" s="41" t="s">
        <v>96</v>
      </c>
      <c r="F149" s="3">
        <v>100</v>
      </c>
      <c r="G149" s="42">
        <v>100</v>
      </c>
      <c r="H149" s="3">
        <v>5</v>
      </c>
      <c r="I149" s="3">
        <f>G149/F149</f>
        <v>1</v>
      </c>
      <c r="J149" s="44"/>
    </row>
    <row r="150" spans="1:11" ht="51">
      <c r="A150" s="48" t="s">
        <v>202</v>
      </c>
      <c r="B150" s="50" t="str">
        <f>B41</f>
        <v>880000О.99.0.АЭ26АА55000</v>
      </c>
      <c r="C150" s="40" t="s">
        <v>233</v>
      </c>
      <c r="D150" s="8" t="s">
        <v>95</v>
      </c>
      <c r="E150" s="41" t="s">
        <v>96</v>
      </c>
      <c r="F150" s="3">
        <v>100</v>
      </c>
      <c r="G150" s="42">
        <f>H41*100</f>
        <v>100</v>
      </c>
      <c r="H150" s="3">
        <v>5</v>
      </c>
      <c r="I150" s="43">
        <f>G150/F150</f>
        <v>1</v>
      </c>
      <c r="J150" s="44"/>
      <c r="K150" s="52"/>
    </row>
    <row r="151" spans="1:10" ht="280.5">
      <c r="A151" s="48" t="s">
        <v>203</v>
      </c>
      <c r="B151" s="39" t="str">
        <f>B150</f>
        <v>880000О.99.0.АЭ26АА55000</v>
      </c>
      <c r="C151" s="40" t="s">
        <v>233</v>
      </c>
      <c r="D151" s="47" t="s">
        <v>98</v>
      </c>
      <c r="E151" s="41" t="s">
        <v>96</v>
      </c>
      <c r="F151" s="3">
        <v>100</v>
      </c>
      <c r="G151" s="42">
        <v>100</v>
      </c>
      <c r="H151" s="3">
        <v>5</v>
      </c>
      <c r="I151" s="3">
        <f>G151/F151</f>
        <v>1</v>
      </c>
      <c r="J151" s="44"/>
    </row>
    <row r="152" spans="1:10" ht="51">
      <c r="A152" s="48" t="s">
        <v>204</v>
      </c>
      <c r="B152" s="39" t="str">
        <f>B150</f>
        <v>880000О.99.0.АЭ26АА55000</v>
      </c>
      <c r="C152" s="40" t="s">
        <v>233</v>
      </c>
      <c r="D152" s="47" t="s">
        <v>100</v>
      </c>
      <c r="E152" s="41" t="s">
        <v>101</v>
      </c>
      <c r="F152" s="3">
        <v>0</v>
      </c>
      <c r="G152" s="42">
        <v>0</v>
      </c>
      <c r="H152" s="3">
        <v>5</v>
      </c>
      <c r="I152" s="3">
        <v>0</v>
      </c>
      <c r="J152" s="44"/>
    </row>
    <row r="153" spans="1:10" ht="63.75">
      <c r="A153" s="48" t="s">
        <v>205</v>
      </c>
      <c r="B153" s="39" t="str">
        <f>B150</f>
        <v>880000О.99.0.АЭ26АА55000</v>
      </c>
      <c r="C153" s="40" t="s">
        <v>233</v>
      </c>
      <c r="D153" s="8" t="s">
        <v>103</v>
      </c>
      <c r="E153" s="41" t="s">
        <v>96</v>
      </c>
      <c r="F153" s="3">
        <v>100</v>
      </c>
      <c r="G153" s="42">
        <v>100</v>
      </c>
      <c r="H153" s="3">
        <v>5</v>
      </c>
      <c r="I153" s="3">
        <f>G153/F153</f>
        <v>1</v>
      </c>
      <c r="J153" s="44"/>
    </row>
    <row r="154" spans="1:10" ht="51">
      <c r="A154" s="48" t="s">
        <v>206</v>
      </c>
      <c r="B154" s="39" t="str">
        <f>B150</f>
        <v>880000О.99.0.АЭ26АА55000</v>
      </c>
      <c r="C154" s="40" t="s">
        <v>233</v>
      </c>
      <c r="D154" s="47" t="s">
        <v>105</v>
      </c>
      <c r="E154" s="41" t="s">
        <v>96</v>
      </c>
      <c r="F154" s="3">
        <v>100</v>
      </c>
      <c r="G154" s="42">
        <v>100</v>
      </c>
      <c r="H154" s="3">
        <v>5</v>
      </c>
      <c r="I154" s="3">
        <f>G154/F154</f>
        <v>1</v>
      </c>
      <c r="J154" s="44"/>
    </row>
    <row r="155" spans="1:10" ht="51">
      <c r="A155" s="48" t="s">
        <v>207</v>
      </c>
      <c r="B155" s="39" t="str">
        <f>B150</f>
        <v>880000О.99.0.АЭ26АА55000</v>
      </c>
      <c r="C155" s="40" t="s">
        <v>233</v>
      </c>
      <c r="D155" s="47" t="s">
        <v>107</v>
      </c>
      <c r="E155" s="41" t="s">
        <v>96</v>
      </c>
      <c r="F155" s="3">
        <v>100</v>
      </c>
      <c r="G155" s="42">
        <v>100</v>
      </c>
      <c r="H155" s="3">
        <v>5</v>
      </c>
      <c r="I155" s="3">
        <f>G155/F155</f>
        <v>1</v>
      </c>
      <c r="J155" s="44"/>
    </row>
    <row r="156" spans="1:11" ht="89.25">
      <c r="A156" s="48" t="s">
        <v>208</v>
      </c>
      <c r="B156" s="50" t="str">
        <f>B42</f>
        <v>880000О.99.0.АЭ26АА64000</v>
      </c>
      <c r="C156" s="40" t="s">
        <v>234</v>
      </c>
      <c r="D156" s="8" t="s">
        <v>95</v>
      </c>
      <c r="E156" s="41" t="s">
        <v>96</v>
      </c>
      <c r="F156" s="3">
        <v>100</v>
      </c>
      <c r="G156" s="42">
        <f>H42*100</f>
        <v>100</v>
      </c>
      <c r="H156" s="3">
        <v>5</v>
      </c>
      <c r="I156" s="43">
        <f>G156/F156</f>
        <v>1</v>
      </c>
      <c r="J156" s="44">
        <f>L40</f>
        <v>0</v>
      </c>
      <c r="K156" s="52"/>
    </row>
    <row r="157" spans="1:10" ht="280.5">
      <c r="A157" s="48" t="s">
        <v>209</v>
      </c>
      <c r="B157" s="39" t="str">
        <f>B156</f>
        <v>880000О.99.0.АЭ26АА64000</v>
      </c>
      <c r="C157" s="40" t="s">
        <v>234</v>
      </c>
      <c r="D157" s="47" t="s">
        <v>98</v>
      </c>
      <c r="E157" s="41" t="s">
        <v>96</v>
      </c>
      <c r="F157" s="3">
        <v>100</v>
      </c>
      <c r="G157" s="42">
        <v>100</v>
      </c>
      <c r="H157" s="3">
        <v>5</v>
      </c>
      <c r="I157" s="3">
        <f>G157/F157</f>
        <v>1</v>
      </c>
      <c r="J157" s="44"/>
    </row>
    <row r="158" spans="1:10" ht="89.25">
      <c r="A158" s="48" t="s">
        <v>210</v>
      </c>
      <c r="B158" s="39" t="str">
        <f>B156</f>
        <v>880000О.99.0.АЭ26АА64000</v>
      </c>
      <c r="C158" s="40" t="s">
        <v>234</v>
      </c>
      <c r="D158" s="47" t="s">
        <v>100</v>
      </c>
      <c r="E158" s="41" t="s">
        <v>101</v>
      </c>
      <c r="F158" s="3">
        <v>0</v>
      </c>
      <c r="G158" s="42">
        <v>0</v>
      </c>
      <c r="H158" s="3">
        <v>5</v>
      </c>
      <c r="I158" s="3">
        <v>0</v>
      </c>
      <c r="J158" s="44"/>
    </row>
    <row r="159" spans="1:10" ht="89.25">
      <c r="A159" s="48" t="s">
        <v>211</v>
      </c>
      <c r="B159" s="39" t="str">
        <f>B156</f>
        <v>880000О.99.0.АЭ26АА64000</v>
      </c>
      <c r="C159" s="40" t="s">
        <v>234</v>
      </c>
      <c r="D159" s="8" t="s">
        <v>103</v>
      </c>
      <c r="E159" s="41" t="s">
        <v>96</v>
      </c>
      <c r="F159" s="3">
        <v>100</v>
      </c>
      <c r="G159" s="42">
        <v>100</v>
      </c>
      <c r="H159" s="3">
        <v>5</v>
      </c>
      <c r="I159" s="3">
        <f>G159/F159</f>
        <v>1</v>
      </c>
      <c r="J159" s="44"/>
    </row>
    <row r="160" spans="1:10" ht="89.25">
      <c r="A160" s="48" t="s">
        <v>212</v>
      </c>
      <c r="B160" s="39" t="str">
        <f>B156</f>
        <v>880000О.99.0.АЭ26АА64000</v>
      </c>
      <c r="C160" s="40" t="s">
        <v>234</v>
      </c>
      <c r="D160" s="47" t="s">
        <v>105</v>
      </c>
      <c r="E160" s="41" t="s">
        <v>96</v>
      </c>
      <c r="F160" s="3">
        <v>100</v>
      </c>
      <c r="G160" s="42">
        <v>100</v>
      </c>
      <c r="H160" s="3">
        <v>5</v>
      </c>
      <c r="I160" s="3">
        <f>G160/F160</f>
        <v>1</v>
      </c>
      <c r="J160" s="44"/>
    </row>
    <row r="161" spans="1:10" ht="89.25">
      <c r="A161" s="48" t="s">
        <v>213</v>
      </c>
      <c r="B161" s="39" t="str">
        <f>B156</f>
        <v>880000О.99.0.АЭ26АА64000</v>
      </c>
      <c r="C161" s="40" t="s">
        <v>234</v>
      </c>
      <c r="D161" s="47" t="s">
        <v>107</v>
      </c>
      <c r="E161" s="41" t="s">
        <v>96</v>
      </c>
      <c r="F161" s="3">
        <v>100</v>
      </c>
      <c r="G161" s="42">
        <v>100</v>
      </c>
      <c r="H161" s="3">
        <v>5</v>
      </c>
      <c r="I161" s="3">
        <f>G161/F161</f>
        <v>1</v>
      </c>
      <c r="J161" s="44"/>
    </row>
    <row r="162" spans="1:11" ht="114.75">
      <c r="A162" s="48" t="s">
        <v>214</v>
      </c>
      <c r="B162" s="50" t="str">
        <f>B43</f>
        <v>22889000Р69100310002002</v>
      </c>
      <c r="C162" s="54" t="s">
        <v>222</v>
      </c>
      <c r="D162" s="47" t="s">
        <v>95</v>
      </c>
      <c r="E162" s="47" t="s">
        <v>223</v>
      </c>
      <c r="F162" s="3">
        <v>100</v>
      </c>
      <c r="G162" s="42">
        <f>H43*100</f>
        <v>100</v>
      </c>
      <c r="H162" s="3">
        <v>5</v>
      </c>
      <c r="I162" s="43">
        <f>G162/F162</f>
        <v>1</v>
      </c>
      <c r="J162" s="51"/>
      <c r="K162" s="52"/>
    </row>
    <row r="163" spans="1:10" ht="114.75">
      <c r="A163" s="48" t="s">
        <v>215</v>
      </c>
      <c r="B163" s="39" t="str">
        <f>B162</f>
        <v>22889000Р69100310002002</v>
      </c>
      <c r="C163" s="54" t="s">
        <v>222</v>
      </c>
      <c r="D163" s="47" t="s">
        <v>224</v>
      </c>
      <c r="E163" s="47" t="s">
        <v>225</v>
      </c>
      <c r="F163" s="3">
        <v>5</v>
      </c>
      <c r="G163" s="42">
        <v>5</v>
      </c>
      <c r="H163" s="3">
        <v>5</v>
      </c>
      <c r="I163" s="3">
        <f>G163/F163</f>
        <v>1</v>
      </c>
      <c r="J163" s="44"/>
    </row>
    <row r="164" spans="1:10" ht="114.75">
      <c r="A164" s="48" t="s">
        <v>216</v>
      </c>
      <c r="B164" s="39" t="str">
        <f>B162</f>
        <v>22889000Р69100310002002</v>
      </c>
      <c r="C164" s="54" t="s">
        <v>222</v>
      </c>
      <c r="D164" s="47" t="s">
        <v>226</v>
      </c>
      <c r="E164" s="47" t="s">
        <v>227</v>
      </c>
      <c r="F164" s="3">
        <v>0</v>
      </c>
      <c r="G164" s="42">
        <v>0</v>
      </c>
      <c r="H164" s="3">
        <v>5</v>
      </c>
      <c r="I164" s="3">
        <v>0</v>
      </c>
      <c r="J164" s="44"/>
    </row>
    <row r="165" spans="1:10" ht="114.75">
      <c r="A165" s="48" t="s">
        <v>217</v>
      </c>
      <c r="B165" s="39" t="str">
        <f>B162</f>
        <v>22889000Р69100310002002</v>
      </c>
      <c r="C165" s="54" t="s">
        <v>222</v>
      </c>
      <c r="D165" s="47" t="s">
        <v>228</v>
      </c>
      <c r="E165" s="47" t="s">
        <v>223</v>
      </c>
      <c r="F165" s="3">
        <v>100</v>
      </c>
      <c r="G165" s="42">
        <v>100</v>
      </c>
      <c r="H165" s="3">
        <v>5</v>
      </c>
      <c r="I165" s="3">
        <f>G165/F165</f>
        <v>1</v>
      </c>
      <c r="J165" s="44"/>
    </row>
    <row r="166" spans="1:11" ht="114.75">
      <c r="A166" s="48" t="s">
        <v>218</v>
      </c>
      <c r="B166" s="50" t="str">
        <f>B44</f>
        <v>22889000Р69101010001002</v>
      </c>
      <c r="C166" s="54" t="s">
        <v>235</v>
      </c>
      <c r="D166" s="47" t="s">
        <v>95</v>
      </c>
      <c r="E166" s="47" t="s">
        <v>223</v>
      </c>
      <c r="F166" s="3">
        <v>100</v>
      </c>
      <c r="G166" s="42">
        <f>H44*100</f>
        <v>90</v>
      </c>
      <c r="H166" s="3">
        <v>5</v>
      </c>
      <c r="I166" s="43">
        <f>G166/F166</f>
        <v>0.9</v>
      </c>
      <c r="J166" s="51" t="str">
        <f>L44</f>
        <v>Уменьшилось  количество получателей данных  видов работ </v>
      </c>
      <c r="K166" s="52"/>
    </row>
    <row r="167" spans="1:10" ht="114.75">
      <c r="A167" s="48" t="s">
        <v>219</v>
      </c>
      <c r="B167" s="39" t="str">
        <f>B166</f>
        <v>22889000Р69101010001002</v>
      </c>
      <c r="C167" s="54" t="s">
        <v>235</v>
      </c>
      <c r="D167" s="47" t="s">
        <v>224</v>
      </c>
      <c r="E167" s="47" t="s">
        <v>225</v>
      </c>
      <c r="F167" s="3">
        <v>5</v>
      </c>
      <c r="G167" s="42">
        <v>5</v>
      </c>
      <c r="H167" s="3">
        <v>5</v>
      </c>
      <c r="I167" s="3">
        <f>G167/F167</f>
        <v>1</v>
      </c>
      <c r="J167" s="44"/>
    </row>
    <row r="168" spans="1:10" ht="114.75">
      <c r="A168" s="48" t="s">
        <v>220</v>
      </c>
      <c r="B168" s="39" t="str">
        <f>B166</f>
        <v>22889000Р69101010001002</v>
      </c>
      <c r="C168" s="54" t="s">
        <v>235</v>
      </c>
      <c r="D168" s="47" t="s">
        <v>226</v>
      </c>
      <c r="E168" s="47" t="s">
        <v>227</v>
      </c>
      <c r="F168" s="3">
        <v>0</v>
      </c>
      <c r="G168" s="42">
        <v>0</v>
      </c>
      <c r="H168" s="3">
        <v>5</v>
      </c>
      <c r="I168" s="3">
        <v>0</v>
      </c>
      <c r="J168" s="44"/>
    </row>
    <row r="169" spans="1:10" ht="114.75">
      <c r="A169" s="48" t="s">
        <v>221</v>
      </c>
      <c r="B169" s="39" t="str">
        <f>B166</f>
        <v>22889000Р69101010001002</v>
      </c>
      <c r="C169" s="54" t="s">
        <v>235</v>
      </c>
      <c r="D169" s="47" t="s">
        <v>228</v>
      </c>
      <c r="E169" s="47" t="s">
        <v>223</v>
      </c>
      <c r="F169" s="3">
        <v>100</v>
      </c>
      <c r="G169" s="42">
        <v>100</v>
      </c>
      <c r="H169" s="3">
        <v>5</v>
      </c>
      <c r="I169" s="3">
        <f>G169/F169</f>
        <v>1</v>
      </c>
      <c r="J169" s="44"/>
    </row>
  </sheetData>
  <sheetProtection/>
  <mergeCells count="39">
    <mergeCell ref="A5:G5"/>
    <mergeCell ref="A7:G7"/>
    <mergeCell ref="A8:G8"/>
    <mergeCell ref="A9:G9"/>
    <mergeCell ref="A12:G12"/>
    <mergeCell ref="E23:E24"/>
    <mergeCell ref="G23:G24"/>
    <mergeCell ref="A20:G20"/>
    <mergeCell ref="C23:C24"/>
    <mergeCell ref="D23:D24"/>
    <mergeCell ref="F2:F4"/>
    <mergeCell ref="A6:G6"/>
    <mergeCell ref="A21:G21"/>
    <mergeCell ref="A10:G10"/>
    <mergeCell ref="A11:G11"/>
    <mergeCell ref="A23:A24"/>
    <mergeCell ref="B23:B24"/>
    <mergeCell ref="A13:G13"/>
    <mergeCell ref="A14:G14"/>
    <mergeCell ref="B15:E15"/>
    <mergeCell ref="H23:H24"/>
    <mergeCell ref="L23:L24"/>
    <mergeCell ref="K23:K24"/>
    <mergeCell ref="I23:I24"/>
    <mergeCell ref="J23:J24"/>
    <mergeCell ref="F57:F58"/>
    <mergeCell ref="G57:G58"/>
    <mergeCell ref="K26:K44"/>
    <mergeCell ref="F23:F24"/>
    <mergeCell ref="H57:H58"/>
    <mergeCell ref="J57:J58"/>
    <mergeCell ref="A47:G47"/>
    <mergeCell ref="A48:G48"/>
    <mergeCell ref="A54:G54"/>
    <mergeCell ref="A55:G55"/>
    <mergeCell ref="A57:A58"/>
    <mergeCell ref="B57:B58"/>
    <mergeCell ref="C57:C58"/>
    <mergeCell ref="D57:E5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cp:lastModifiedBy>
  <cp:lastPrinted>2024-03-04T23:57:22Z</cp:lastPrinted>
  <dcterms:created xsi:type="dcterms:W3CDTF">2016-02-04T06:52:46Z</dcterms:created>
  <dcterms:modified xsi:type="dcterms:W3CDTF">2024-03-06T16:49:00Z</dcterms:modified>
  <cp:category/>
  <cp:version/>
  <cp:contentType/>
  <cp:contentStatus/>
</cp:coreProperties>
</file>